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2340" yWindow="45" windowWidth="21255" windowHeight="16155"/>
  </bookViews>
  <sheets>
    <sheet name="ダブルス申込" sheetId="1" r:id="rId1"/>
    <sheet name="データシート" sheetId="2" state="hidden" r:id="rId2"/>
  </sheets>
  <definedNames>
    <definedName name="_xlnm.Print_Area" localSheetId="0">ダブルス申込!$A$1:$Q$42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X9" i="2" l="1"/>
  <c r="W9" i="2"/>
  <c r="AW9" i="2"/>
  <c r="AV9" i="2"/>
  <c r="AU9" i="2"/>
  <c r="AT9" i="2"/>
  <c r="V9" i="2"/>
  <c r="AS9" i="2"/>
  <c r="U9" i="2"/>
  <c r="AR9" i="2"/>
  <c r="T9" i="2"/>
  <c r="AQ9" i="2"/>
  <c r="S9" i="2"/>
  <c r="AP9" i="2"/>
  <c r="R9" i="2"/>
  <c r="AO9" i="2"/>
  <c r="Q9" i="2"/>
  <c r="AN9" i="2"/>
  <c r="AM9" i="2"/>
  <c r="AL9" i="2"/>
  <c r="AK9" i="2"/>
  <c r="P9" i="2"/>
  <c r="AJ9" i="2"/>
  <c r="O9" i="2"/>
  <c r="AI9" i="2"/>
  <c r="N9" i="2"/>
  <c r="AH9" i="2"/>
  <c r="M9" i="2"/>
  <c r="AG9" i="2"/>
  <c r="L9" i="2"/>
  <c r="AF9" i="2"/>
  <c r="K9" i="2"/>
  <c r="AE9" i="2"/>
  <c r="J9" i="2"/>
  <c r="AD9" i="2"/>
  <c r="I9" i="2"/>
  <c r="AC9" i="2"/>
  <c r="H9" i="2"/>
  <c r="AB9" i="2"/>
  <c r="D9" i="2"/>
  <c r="E9" i="2"/>
  <c r="AA9" i="2"/>
  <c r="Z9" i="2"/>
  <c r="C9" i="2"/>
  <c r="Y9" i="2"/>
  <c r="B9" i="2"/>
  <c r="AT8" i="2"/>
  <c r="AS8" i="2"/>
  <c r="AX8" i="2"/>
  <c r="AQ8" i="2"/>
  <c r="AK8" i="2"/>
  <c r="AJ8" i="2"/>
  <c r="AH8" i="2"/>
  <c r="AF8" i="2"/>
  <c r="AE8" i="2"/>
  <c r="AD8" i="2"/>
  <c r="AO8" i="2"/>
  <c r="AN8" i="2"/>
  <c r="AM8" i="2"/>
  <c r="AL8" i="2"/>
  <c r="AC8" i="2"/>
  <c r="AB8" i="2"/>
  <c r="F8" i="2"/>
  <c r="AX7" i="2"/>
  <c r="AT7" i="2"/>
  <c r="AS7" i="2"/>
  <c r="AQ7" i="2"/>
  <c r="AO7" i="2"/>
  <c r="AN7" i="2"/>
  <c r="AM7" i="2"/>
  <c r="AL7" i="2"/>
  <c r="AK7" i="2"/>
  <c r="AJ7" i="2"/>
  <c r="AH7" i="2"/>
  <c r="AF7" i="2"/>
  <c r="AE7" i="2"/>
  <c r="AD7" i="2"/>
  <c r="AC7" i="2"/>
  <c r="AB7" i="2"/>
  <c r="F7" i="2"/>
  <c r="G7" i="2"/>
  <c r="AX6" i="2"/>
  <c r="AT6" i="2"/>
  <c r="AS6" i="2"/>
  <c r="AQ6" i="2"/>
  <c r="AO6" i="2"/>
  <c r="AN6" i="2"/>
  <c r="AM6" i="2"/>
  <c r="AL6" i="2"/>
  <c r="AK6" i="2"/>
  <c r="AJ6" i="2"/>
  <c r="AH6" i="2"/>
  <c r="AF6" i="2"/>
  <c r="AE6" i="2"/>
  <c r="AD6" i="2"/>
  <c r="AC6" i="2"/>
  <c r="AB6" i="2"/>
  <c r="F6" i="2"/>
  <c r="AX5" i="2"/>
  <c r="AX4" i="2"/>
  <c r="AO3" i="2"/>
  <c r="AN3" i="2"/>
  <c r="AM3" i="2"/>
  <c r="AO4" i="2"/>
  <c r="AN4" i="2"/>
  <c r="AM4" i="2"/>
  <c r="AO5" i="2"/>
  <c r="AN5" i="2"/>
  <c r="AM5" i="2"/>
  <c r="AL5" i="2"/>
  <c r="AT5" i="2"/>
  <c r="AS5" i="2"/>
  <c r="AQ5" i="2"/>
  <c r="F9" i="2"/>
  <c r="AK5" i="2"/>
  <c r="AJ5" i="2"/>
  <c r="AH5" i="2"/>
  <c r="AF5" i="2"/>
  <c r="AE5" i="2"/>
  <c r="AD5" i="2"/>
  <c r="AC5" i="2"/>
  <c r="AB5" i="2"/>
  <c r="F5" i="2"/>
  <c r="G5" i="2"/>
  <c r="AT4" i="2"/>
  <c r="AS4" i="2"/>
  <c r="AQ4" i="2"/>
  <c r="AL4" i="2"/>
  <c r="AK4" i="2"/>
  <c r="AJ4" i="2"/>
  <c r="AI4" i="2"/>
  <c r="AH4" i="2"/>
  <c r="AF4" i="2"/>
  <c r="AE4" i="2"/>
  <c r="AD4" i="2"/>
  <c r="AC4" i="2"/>
  <c r="AA8" i="2"/>
  <c r="AA7" i="2"/>
  <c r="AA6" i="2"/>
  <c r="AA5" i="2"/>
  <c r="AA4" i="2"/>
  <c r="AF3" i="2"/>
  <c r="AE3" i="2"/>
  <c r="AD3" i="2"/>
  <c r="AB4" i="2"/>
  <c r="F4" i="2"/>
  <c r="AB3" i="2"/>
  <c r="F3" i="2"/>
  <c r="G4" i="2"/>
  <c r="K8" i="2"/>
  <c r="K7" i="2"/>
  <c r="K6" i="2"/>
  <c r="K5" i="2"/>
  <c r="K4" i="2"/>
  <c r="J8" i="2"/>
  <c r="J7" i="2"/>
  <c r="J6" i="2"/>
  <c r="J5" i="2"/>
  <c r="J4" i="2"/>
  <c r="AC3" i="2"/>
  <c r="H3" i="2"/>
  <c r="AX3" i="2"/>
  <c r="AU3" i="2"/>
  <c r="AT3" i="2"/>
  <c r="V3" i="2"/>
  <c r="AS3" i="2"/>
  <c r="U3" i="2"/>
  <c r="AQ3" i="2"/>
  <c r="S3" i="2"/>
  <c r="AK3" i="2"/>
  <c r="P3" i="2"/>
  <c r="AJ3" i="2"/>
  <c r="O3" i="2"/>
  <c r="AL3" i="2"/>
  <c r="AH3" i="2"/>
  <c r="M3" i="2"/>
  <c r="K3" i="2"/>
  <c r="J3" i="2"/>
  <c r="I3" i="2"/>
  <c r="AA3" i="2"/>
  <c r="G3" i="2"/>
  <c r="G8" i="2"/>
  <c r="G6" i="2"/>
  <c r="G9" i="2"/>
  <c r="D3" i="2"/>
  <c r="E3" i="2"/>
  <c r="AW8" i="2"/>
  <c r="AW7" i="2"/>
  <c r="AW6" i="2"/>
  <c r="AW5" i="2"/>
  <c r="AW4" i="2"/>
  <c r="AW3" i="2"/>
  <c r="AV8" i="2"/>
  <c r="AV7" i="2"/>
  <c r="AV6" i="2"/>
  <c r="AV5" i="2"/>
  <c r="AV4" i="2"/>
  <c r="AV3" i="2"/>
  <c r="AU8" i="2"/>
  <c r="AU7" i="2"/>
  <c r="AU6" i="2"/>
  <c r="AU5" i="2"/>
  <c r="AU4" i="2"/>
  <c r="V8" i="2"/>
  <c r="V7" i="2"/>
  <c r="V6" i="2"/>
  <c r="V5" i="2"/>
  <c r="V4" i="2"/>
  <c r="U8" i="2"/>
  <c r="U7" i="2"/>
  <c r="U6" i="2"/>
  <c r="U5" i="2"/>
  <c r="U4" i="2"/>
  <c r="AR8" i="2"/>
  <c r="AR7" i="2"/>
  <c r="AR6" i="2"/>
  <c r="AR5" i="2"/>
  <c r="AR4" i="2"/>
  <c r="AR3" i="2"/>
  <c r="S8" i="2"/>
  <c r="S7" i="2"/>
  <c r="S6" i="2"/>
  <c r="S5" i="2"/>
  <c r="S4" i="2"/>
  <c r="AP8" i="2"/>
  <c r="R8" i="2"/>
  <c r="AP7" i="2"/>
  <c r="R7" i="2"/>
  <c r="AP6" i="2"/>
  <c r="R6" i="2"/>
  <c r="AP5" i="2"/>
  <c r="R5" i="2"/>
  <c r="AP4" i="2"/>
  <c r="R4" i="2"/>
  <c r="AP3" i="2"/>
  <c r="R3" i="2"/>
  <c r="AI8" i="2"/>
  <c r="AI7" i="2"/>
  <c r="AI6" i="2"/>
  <c r="AI5" i="2"/>
  <c r="AI3" i="2"/>
  <c r="AG8" i="2"/>
  <c r="L8" i="2"/>
  <c r="AG7" i="2"/>
  <c r="L7" i="2"/>
  <c r="AG6" i="2"/>
  <c r="L6" i="2"/>
  <c r="AG5" i="2"/>
  <c r="L5" i="2"/>
  <c r="AG4" i="2"/>
  <c r="L4" i="2"/>
  <c r="AG3" i="2"/>
  <c r="L3" i="2"/>
  <c r="P8" i="2"/>
  <c r="P7" i="2"/>
  <c r="P6" i="2"/>
  <c r="P5" i="2"/>
  <c r="P4" i="2"/>
  <c r="O8" i="2"/>
  <c r="O7" i="2"/>
  <c r="O6" i="2"/>
  <c r="O5" i="2"/>
  <c r="O4" i="2"/>
  <c r="I8" i="2"/>
  <c r="I7" i="2"/>
  <c r="I6" i="2"/>
  <c r="I5" i="2"/>
  <c r="I4" i="2"/>
  <c r="M8" i="2"/>
  <c r="M7" i="2"/>
  <c r="M6" i="2"/>
  <c r="M5" i="2"/>
  <c r="M4" i="2"/>
  <c r="D5" i="2"/>
  <c r="H7" i="2"/>
  <c r="D6" i="2"/>
  <c r="E6" i="2"/>
  <c r="H8" i="2"/>
  <c r="D7" i="2"/>
  <c r="H5" i="2"/>
  <c r="D8" i="2"/>
  <c r="E8" i="2"/>
  <c r="H6" i="2"/>
  <c r="D4" i="2"/>
  <c r="E4" i="2"/>
  <c r="H4" i="2"/>
  <c r="Z8" i="2"/>
  <c r="Z7" i="2"/>
  <c r="Z6" i="2"/>
  <c r="Z5" i="2"/>
  <c r="Z4" i="2"/>
  <c r="Z3" i="2"/>
  <c r="Y8" i="2"/>
  <c r="B8" i="2"/>
  <c r="Y7" i="2"/>
  <c r="B7" i="2"/>
  <c r="Y6" i="2"/>
  <c r="B6" i="2"/>
  <c r="Y5" i="2"/>
  <c r="B5" i="2"/>
  <c r="Y4" i="2"/>
  <c r="B4" i="2"/>
  <c r="Y3" i="2"/>
  <c r="B3" i="2"/>
  <c r="E7" i="2"/>
  <c r="E5" i="2"/>
  <c r="C3" i="2"/>
  <c r="W8" i="2"/>
  <c r="Q8" i="2"/>
  <c r="W7" i="2"/>
  <c r="Q7" i="2"/>
  <c r="W6" i="2"/>
  <c r="Q6" i="2"/>
  <c r="W5" i="2"/>
  <c r="Q5" i="2"/>
  <c r="Q4" i="2"/>
  <c r="W4" i="2"/>
  <c r="W3" i="2"/>
  <c r="Q3" i="2"/>
  <c r="T8" i="2"/>
  <c r="N8" i="2"/>
  <c r="T7" i="2"/>
  <c r="N7" i="2"/>
  <c r="T6" i="2"/>
  <c r="N6" i="2"/>
  <c r="T5" i="2"/>
  <c r="N5" i="2"/>
  <c r="T4" i="2"/>
  <c r="N4" i="2"/>
  <c r="T3" i="2"/>
  <c r="N3" i="2"/>
  <c r="C8" i="2"/>
  <c r="C7" i="2"/>
  <c r="C6" i="2"/>
  <c r="C5" i="2"/>
  <c r="C4" i="2"/>
</calcChain>
</file>

<file path=xl/sharedStrings.xml><?xml version="1.0" encoding="utf-8"?>
<sst xmlns="http://schemas.openxmlformats.org/spreadsheetml/2006/main" count="78" uniqueCount="61">
  <si>
    <t>団体No.</t>
  </si>
  <si>
    <t>チーム名</t>
  </si>
  <si>
    <t>コールの時に分かりやすいように
簡易なチーム名をつけてください</t>
  </si>
  <si>
    <t>申込責任者</t>
    <rPh sb="0" eb="2">
      <t>モウシコミ</t>
    </rPh>
    <rPh sb="2" eb="5">
      <t>セキニンシャ</t>
    </rPh>
    <phoneticPr fontId="3"/>
  </si>
  <si>
    <t>〒</t>
  </si>
  <si>
    <t>連絡先 TEL</t>
  </si>
  <si>
    <t>No.</t>
  </si>
  <si>
    <t>氏　　名</t>
  </si>
  <si>
    <t>在住</t>
    <rPh sb="0" eb="2">
      <t>ザイジュウ</t>
    </rPh>
    <phoneticPr fontId="3"/>
  </si>
  <si>
    <t>連　　盟</t>
    <rPh sb="0" eb="1">
      <t>レン</t>
    </rPh>
    <rPh sb="3" eb="4">
      <t>メイ</t>
    </rPh>
    <phoneticPr fontId="3"/>
  </si>
  <si>
    <t>事務使用</t>
    <rPh sb="0" eb="2">
      <t>ジム</t>
    </rPh>
    <rPh sb="2" eb="4">
      <t>シヨウ</t>
    </rPh>
    <phoneticPr fontId="3"/>
  </si>
  <si>
    <t>登録番号</t>
    <rPh sb="0" eb="2">
      <t>トウロク</t>
    </rPh>
    <rPh sb="2" eb="4">
      <t>バンゴウ</t>
    </rPh>
    <phoneticPr fontId="3"/>
  </si>
  <si>
    <t>メールアドレス</t>
    <phoneticPr fontId="3"/>
  </si>
  <si>
    <t>ベテラン</t>
    <phoneticPr fontId="3"/>
  </si>
  <si>
    <t>団体番号</t>
    <rPh sb="0" eb="2">
      <t>ダンタイ</t>
    </rPh>
    <rPh sb="2" eb="4">
      <t>バンゴウ</t>
    </rPh>
    <phoneticPr fontId="2"/>
  </si>
  <si>
    <t>チーム名</t>
    <rPh sb="3" eb="4">
      <t>メイ</t>
    </rPh>
    <phoneticPr fontId="2"/>
  </si>
  <si>
    <t>No,</t>
    <phoneticPr fontId="2"/>
  </si>
  <si>
    <t>氏名A</t>
    <rPh sb="0" eb="2">
      <t>シメイ</t>
    </rPh>
    <phoneticPr fontId="2"/>
  </si>
  <si>
    <t>氏名B</t>
    <rPh sb="0" eb="2">
      <t>シメイ</t>
    </rPh>
    <phoneticPr fontId="2"/>
  </si>
  <si>
    <t>ベテラン</t>
    <phoneticPr fontId="2"/>
  </si>
  <si>
    <t>在住A</t>
    <rPh sb="0" eb="2">
      <t>ザイジュウ</t>
    </rPh>
    <phoneticPr fontId="2"/>
  </si>
  <si>
    <t>在勤A</t>
    <rPh sb="0" eb="2">
      <t>ザイキン</t>
    </rPh>
    <phoneticPr fontId="2"/>
  </si>
  <si>
    <t>在住B</t>
    <rPh sb="0" eb="2">
      <t>ザイジュウ</t>
    </rPh>
    <phoneticPr fontId="2"/>
  </si>
  <si>
    <t>在勤B</t>
    <rPh sb="0" eb="2">
      <t>ザイキン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</si>
  <si>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</si>
  <si>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</si>
  <si>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生年月日Ａ</t>
    <rPh sb="0" eb="2">
      <t>セイネン</t>
    </rPh>
    <rPh sb="2" eb="4">
      <t>ガッピ</t>
    </rPh>
    <phoneticPr fontId="2"/>
  </si>
  <si>
    <t>生年月日B</t>
    <rPh sb="0" eb="2">
      <t>セイネン</t>
    </rPh>
    <rPh sb="2" eb="4">
      <t>ガッピ</t>
    </rPh>
    <phoneticPr fontId="2"/>
  </si>
  <si>
    <t>生年月日</t>
    <rPh sb="0" eb="2">
      <t>セイネン</t>
    </rPh>
    <phoneticPr fontId="3"/>
  </si>
  <si>
    <t>住所・所在地A</t>
    <rPh sb="0" eb="2">
      <t>ジュウショ</t>
    </rPh>
    <rPh sb="3" eb="6">
      <t>ショザイチ</t>
    </rPh>
    <phoneticPr fontId="2"/>
  </si>
  <si>
    <t>勤務先名A</t>
    <rPh sb="0" eb="3">
      <t>キンムサキ</t>
    </rPh>
    <rPh sb="3" eb="4">
      <t>メイ</t>
    </rPh>
    <phoneticPr fontId="2"/>
  </si>
  <si>
    <t>連絡先telA</t>
    <rPh sb="0" eb="3">
      <t>レンラクサキ</t>
    </rPh>
    <phoneticPr fontId="2"/>
  </si>
  <si>
    <t>住所・所在地B</t>
    <rPh sb="0" eb="2">
      <t>ジュウショ</t>
    </rPh>
    <rPh sb="3" eb="6">
      <t>ショザイチ</t>
    </rPh>
    <phoneticPr fontId="2"/>
  </si>
  <si>
    <t>勤務先名B</t>
    <rPh sb="0" eb="3">
      <t>キンムサキ</t>
    </rPh>
    <rPh sb="3" eb="4">
      <t>メイ</t>
    </rPh>
    <phoneticPr fontId="2"/>
  </si>
  <si>
    <t>連絡先telB</t>
    <rPh sb="0" eb="3">
      <t>レンラクサキ</t>
    </rPh>
    <phoneticPr fontId="2"/>
  </si>
  <si>
    <t>番号A</t>
    <rPh sb="0" eb="2">
      <t>バンゴウ</t>
    </rPh>
    <phoneticPr fontId="2"/>
  </si>
  <si>
    <t>新規A</t>
    <rPh sb="0" eb="2">
      <t>シンキ</t>
    </rPh>
    <phoneticPr fontId="2"/>
  </si>
  <si>
    <t>番号B</t>
    <rPh sb="0" eb="2">
      <t>バンゴウ</t>
    </rPh>
    <phoneticPr fontId="2"/>
  </si>
  <si>
    <t>新規B</t>
    <rPh sb="0" eb="2">
      <t>シンキ</t>
    </rPh>
    <phoneticPr fontId="2"/>
  </si>
  <si>
    <t>○</t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</si>
  <si>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</si>
  <si>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</si>
  <si>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出場可能日</t>
    <rPh sb="0" eb="2">
      <t>シュツジョウ</t>
    </rPh>
    <rPh sb="2" eb="4">
      <t>カノウ</t>
    </rPh>
    <rPh sb="4" eb="5">
      <t>ヒ</t>
    </rPh>
    <phoneticPr fontId="3"/>
  </si>
  <si>
    <t>連絡先住所</t>
    <rPh sb="3" eb="5">
      <t>ジュウショ</t>
    </rPh>
    <phoneticPr fontId="3"/>
  </si>
  <si>
    <t>男女</t>
    <rPh sb="0" eb="2">
      <t>ダンジョ</t>
    </rPh>
    <phoneticPr fontId="2"/>
  </si>
  <si>
    <t>連絡先 TEL</t>
    <rPh sb="0" eb="3">
      <t>レンラクサキ</t>
    </rPh>
    <phoneticPr fontId="3"/>
  </si>
  <si>
    <t xml:space="preserve">(在勤は勤務先) </t>
    <rPh sb="1" eb="3">
      <t>ザイキン</t>
    </rPh>
    <rPh sb="4" eb="7">
      <t>キンムサキ</t>
    </rPh>
    <phoneticPr fontId="3"/>
  </si>
  <si>
    <t>在勤在学</t>
    <rPh sb="0" eb="1">
      <t>ザイ</t>
    </rPh>
    <rPh sb="1" eb="2">
      <t>ツトム</t>
    </rPh>
    <rPh sb="2" eb="3">
      <t>ザイ</t>
    </rPh>
    <rPh sb="3" eb="4">
      <t>ガク</t>
    </rPh>
    <phoneticPr fontId="3"/>
  </si>
  <si>
    <t>男女別</t>
    <rPh sb="0" eb="2">
      <t>ダンジョ</t>
    </rPh>
    <rPh sb="2" eb="3">
      <t>ベツ</t>
    </rPh>
    <phoneticPr fontId="2"/>
  </si>
  <si>
    <t>ベテランのみ</t>
  </si>
  <si>
    <t xml:space="preserve"> 19   /   /</t>
  </si>
  <si>
    <t xml:space="preserve">新規登録
</t>
    <rPh sb="0" eb="2">
      <t>シンキ</t>
    </rPh>
    <phoneticPr fontId="3"/>
  </si>
  <si>
    <t>＊男女別は必ず記入</t>
    <rPh sb="1" eb="3">
      <t>ダンジョ</t>
    </rPh>
    <rPh sb="3" eb="4">
      <t>ベツ</t>
    </rPh>
    <rPh sb="5" eb="6">
      <t>カナラ</t>
    </rPh>
    <rPh sb="7" eb="9">
      <t>キニュウ</t>
    </rPh>
    <phoneticPr fontId="3"/>
  </si>
  <si>
    <t>＊中央区在住者は住所と連絡先TEL、　在勤者は勤務先所在地,勤務先名及び所属部署と勤務先TEL、　在学者は学校名・学年と連絡先TELを記入</t>
    <rPh sb="1" eb="4">
      <t>チュウオウク</t>
    </rPh>
    <rPh sb="4" eb="6">
      <t>ザイジュウ</t>
    </rPh>
    <rPh sb="6" eb="7">
      <t>シャ</t>
    </rPh>
    <rPh sb="11" eb="14">
      <t>レンラクサキ</t>
    </rPh>
    <rPh sb="19" eb="21">
      <t>ザイキン</t>
    </rPh>
    <rPh sb="21" eb="22">
      <t>シャ</t>
    </rPh>
    <rPh sb="30" eb="33">
      <t>キンムサキ</t>
    </rPh>
    <rPh sb="41" eb="43">
      <t>キンム</t>
    </rPh>
    <rPh sb="49" eb="51">
      <t>ザイガク</t>
    </rPh>
    <rPh sb="51" eb="52">
      <t>シャ</t>
    </rPh>
    <rPh sb="53" eb="56">
      <t>ガッコウメイ</t>
    </rPh>
    <rPh sb="57" eb="59">
      <t>ガクネン</t>
    </rPh>
    <rPh sb="67" eb="69">
      <t>キニュウ</t>
    </rPh>
    <phoneticPr fontId="3"/>
  </si>
  <si>
    <t>会社名、所属部課</t>
    <phoneticPr fontId="3"/>
  </si>
  <si>
    <t xml:space="preserve">  住所または所在地 .　 </t>
  </si>
  <si>
    <r>
      <t xml:space="preserve"> 勤務先名・所属（学校名・学年）</t>
    </r>
    <r>
      <rPr>
        <b/>
        <sz val="12"/>
        <color theme="0"/>
        <rFont val="ＭＳ Ｐ明朝"/>
        <family val="1"/>
        <charset val="128"/>
      </rPr>
      <t xml:space="preserve">.　 </t>
    </r>
    <rPh sb="6" eb="8">
      <t>ショゾク</t>
    </rPh>
    <phoneticPr fontId="3"/>
  </si>
  <si>
    <t>PASS</t>
    <phoneticPr fontId="2"/>
  </si>
  <si>
    <t>cta</t>
    <phoneticPr fontId="2"/>
  </si>
  <si>
    <t>＊該当する区分に○印(選択）　　＊連盟登録者は登録番号を記入　　　　＊ベテランの部出場者は西暦生年月日を記入</t>
    <rPh sb="1" eb="3">
      <t>ガイトウ</t>
    </rPh>
    <rPh sb="5" eb="7">
      <t>クブン</t>
    </rPh>
    <rPh sb="9" eb="10">
      <t>シルシ</t>
    </rPh>
    <rPh sb="11" eb="13">
      <t>センタク</t>
    </rPh>
    <phoneticPr fontId="3"/>
  </si>
  <si>
    <t>第７３回 中央区民体育大会テニス大会　ダブルス　申込書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</si>
</sst>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/mm/dd"/>
    <numFmt numFmtId="177" formatCode="0_ "/>
    <numFmt numFmtId="178" formatCode="m/d;@"/>
  </numFmts>
  <fonts count="28" x14ac:knownFonts="1">
    <font>
      <sz val="12"/>
      <color theme="1"/>
      <name val="ＭＳ Ｐ明朝"/>
      <family val="2"/>
      <charset val="128"/>
    </font>
    <font>
      <b/>
      <sz val="16"/>
      <color rgb="FF000080"/>
      <name val="ＭＳ Ｐ明朝"/>
      <family val="1"/>
      <charset val="128"/>
    </font>
    <font>
      <sz val="6"/>
      <name val="ＭＳ Ｐ明朝"/>
      <family val="2"/>
      <charset val="128"/>
    </font>
    <font>
      <sz val="6"/>
      <name val="Osaka"/>
      <family val="3"/>
      <charset val="128"/>
    </font>
    <font>
      <b/>
      <sz val="18"/>
      <name val="ＭＳ Ｐ明朝"/>
      <family val="1"/>
      <charset val="128"/>
    </font>
    <font>
      <sz val="18"/>
      <name val="ＭＳ ゴシック"/>
      <family val="3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color rgb="FF000080"/>
      <name val="ＭＳ Ｐ明朝"/>
      <family val="1"/>
      <charset val="128"/>
    </font>
    <font>
      <b/>
      <sz val="14"/>
      <color rgb="FF000080"/>
      <name val="ＭＳ Ｐ明朝"/>
      <family val="1"/>
      <charset val="128"/>
    </font>
    <font>
      <sz val="14"/>
      <name val="ＭＳ 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color rgb="FF000080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color rgb="FF000080"/>
      <name val="ＭＳ Ｐ明朝"/>
      <family val="1"/>
      <charset val="128"/>
    </font>
    <font>
      <b/>
      <sz val="10"/>
      <color rgb="FF000080"/>
      <name val="ＭＳ Ｐ明朝"/>
      <family val="1"/>
      <charset val="128"/>
    </font>
    <font>
      <sz val="16"/>
      <name val="ＭＳ 明朝"/>
      <family val="1"/>
      <charset val="128"/>
    </font>
    <font>
      <sz val="12"/>
      <color theme="0"/>
      <name val="ＭＳ Ｐ明朝"/>
      <family val="2"/>
      <charset val="128"/>
    </font>
    <font>
      <sz val="12"/>
      <color theme="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b/>
      <sz val="11"/>
      <color rgb="FF000080"/>
      <name val="ＭＳ Ｐゴシック"/>
      <family val="3"/>
      <charset val="128"/>
    </font>
    <font>
      <b/>
      <sz val="12"/>
      <color theme="0"/>
      <name val="ＭＳ Ｐ明朝"/>
      <family val="1"/>
      <charset val="128"/>
    </font>
    <font>
      <sz val="16"/>
      <color theme="1"/>
      <name val="ＭＳ Ｐ明朝"/>
      <family val="2"/>
      <charset val="128"/>
    </font>
    <font>
      <sz val="16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rgb="FF000080"/>
      </left>
      <right style="thin">
        <color indexed="64"/>
      </right>
      <top style="thin">
        <color rgb="FF000080"/>
      </top>
      <bottom/>
      <diagonal/>
    </border>
    <border>
      <left style="thin">
        <color indexed="64"/>
      </left>
      <right style="thin">
        <color indexed="64"/>
      </right>
      <top style="thin">
        <color rgb="FF000080"/>
      </top>
      <bottom/>
      <diagonal/>
    </border>
    <border>
      <left style="thin">
        <color indexed="64"/>
      </left>
      <right style="thin">
        <color rgb="FF000080"/>
      </right>
      <top style="thin">
        <color rgb="FF000080"/>
      </top>
      <bottom/>
      <diagonal/>
    </border>
    <border>
      <left style="thin">
        <color rgb="FF000080"/>
      </left>
      <right/>
      <top style="thin">
        <color rgb="FF000080"/>
      </top>
      <bottom style="thin">
        <color rgb="FF000080"/>
      </bottom>
      <diagonal/>
    </border>
    <border>
      <left/>
      <right style="thin">
        <color rgb="FF000080"/>
      </right>
      <top style="thin">
        <color rgb="FF000080"/>
      </top>
      <bottom style="thin">
        <color rgb="FF000080"/>
      </bottom>
      <diagonal/>
    </border>
    <border>
      <left/>
      <right/>
      <top style="thin">
        <color rgb="FF000080"/>
      </top>
      <bottom/>
      <diagonal/>
    </border>
    <border>
      <left/>
      <right style="thin">
        <color indexed="64"/>
      </right>
      <top style="thin">
        <color rgb="FF000080"/>
      </top>
      <bottom/>
      <diagonal/>
    </border>
    <border>
      <left style="thin">
        <color indexed="64"/>
      </left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80"/>
      </top>
      <bottom style="thin">
        <color rgb="FF000080"/>
      </bottom>
      <diagonal/>
    </border>
    <border>
      <left style="thin">
        <color rgb="FF000080"/>
      </left>
      <right/>
      <top/>
      <bottom/>
      <diagonal/>
    </border>
    <border>
      <left/>
      <right style="thin">
        <color rgb="FF000080"/>
      </right>
      <top/>
      <bottom/>
      <diagonal/>
    </border>
    <border>
      <left style="thin">
        <color rgb="FF000080"/>
      </left>
      <right/>
      <top style="thin">
        <color rgb="FF000080"/>
      </top>
      <bottom/>
      <diagonal/>
    </border>
    <border>
      <left/>
      <right style="thin">
        <color rgb="FF000080"/>
      </right>
      <top style="thin">
        <color rgb="FF000080"/>
      </top>
      <bottom/>
      <diagonal/>
    </border>
    <border>
      <left style="thin">
        <color rgb="FF000080"/>
      </left>
      <right/>
      <top/>
      <bottom style="thin">
        <color rgb="FF000080"/>
      </bottom>
      <diagonal/>
    </border>
    <border>
      <left/>
      <right/>
      <top/>
      <bottom style="thin">
        <color rgb="FF000080"/>
      </bottom>
      <diagonal/>
    </border>
    <border>
      <left/>
      <right style="thin">
        <color rgb="FF000080"/>
      </right>
      <top/>
      <bottom style="thin">
        <color rgb="FF000080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/>
      <diagonal/>
    </border>
    <border>
      <left style="thin">
        <color rgb="FF000080"/>
      </left>
      <right style="thin">
        <color rgb="FF000080"/>
      </right>
      <top/>
      <bottom style="thin">
        <color rgb="FF000080"/>
      </bottom>
      <diagonal/>
    </border>
    <border>
      <left style="thin">
        <color rgb="FF000080"/>
      </left>
      <right style="thin">
        <color rgb="FF000080"/>
      </right>
      <top/>
      <bottom/>
      <diagonal/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9" fillId="2" borderId="12" xfId="0" applyFont="1" applyFill="1" applyBorder="1" applyAlignment="1">
      <alignment vertical="center"/>
    </xf>
    <xf numFmtId="49" fontId="6" fillId="2" borderId="15" xfId="0" applyNumberFormat="1" applyFont="1" applyFill="1" applyBorder="1" applyAlignment="1" applyProtection="1">
      <alignment horizontal="left" vertical="center" indent="1"/>
      <protection locked="0"/>
    </xf>
    <xf numFmtId="0" fontId="8" fillId="2" borderId="0" xfId="0" applyFont="1" applyFill="1" applyBorder="1" applyAlignment="1">
      <alignment horizontal="left" vertical="center"/>
    </xf>
    <xf numFmtId="0" fontId="15" fillId="2" borderId="17" xfId="0" applyFont="1" applyFill="1" applyBorder="1" applyAlignment="1" applyProtection="1">
      <alignment vertical="center"/>
      <protection locked="0"/>
    </xf>
    <xf numFmtId="0" fontId="15" fillId="2" borderId="19" xfId="0" applyFont="1" applyFill="1" applyBorder="1" applyAlignment="1" applyProtection="1">
      <alignment vertical="center"/>
      <protection locked="0"/>
    </xf>
    <xf numFmtId="0" fontId="15" fillId="2" borderId="18" xfId="0" applyFont="1" applyFill="1" applyBorder="1" applyAlignment="1" applyProtection="1">
      <alignment vertical="center"/>
      <protection locked="0"/>
    </xf>
    <xf numFmtId="0" fontId="14" fillId="2" borderId="0" xfId="0" applyFont="1" applyFill="1" applyBorder="1" applyAlignment="1">
      <alignment horizontal="center" vertical="center"/>
    </xf>
    <xf numFmtId="0" fontId="8" fillId="0" borderId="0" xfId="0" applyFont="1" applyAlignment="1"/>
    <xf numFmtId="0" fontId="8" fillId="2" borderId="0" xfId="0" applyFont="1" applyFill="1" applyAlignment="1"/>
    <xf numFmtId="0" fontId="12" fillId="0" borderId="0" xfId="0" applyFont="1" applyAlignment="1"/>
    <xf numFmtId="0" fontId="15" fillId="2" borderId="0" xfId="0" applyFont="1" applyFill="1" applyAlignment="1"/>
    <xf numFmtId="0" fontId="16" fillId="2" borderId="0" xfId="0" applyFont="1" applyFill="1" applyAlignment="1"/>
    <xf numFmtId="0" fontId="17" fillId="2" borderId="0" xfId="0" applyFont="1" applyFill="1" applyBorder="1" applyAlignment="1"/>
    <xf numFmtId="0" fontId="7" fillId="2" borderId="0" xfId="0" applyFont="1" applyFill="1" applyBorder="1" applyAlignment="1" applyProtection="1">
      <alignment horizontal="left" vertical="center" indent="1"/>
      <protection locked="0"/>
    </xf>
    <xf numFmtId="49" fontId="6" fillId="2" borderId="0" xfId="0" applyNumberFormat="1" applyFont="1" applyFill="1" applyBorder="1" applyAlignment="1" applyProtection="1">
      <alignment horizontal="left" vertical="center" indent="1"/>
      <protection locked="0"/>
    </xf>
    <xf numFmtId="14" fontId="15" fillId="2" borderId="19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3" borderId="0" xfId="0" applyFill="1">
      <alignment vertical="center"/>
    </xf>
    <xf numFmtId="0" fontId="20" fillId="0" borderId="0" xfId="0" applyFont="1" applyProtection="1">
      <alignment vertical="center"/>
      <protection locked="0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177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177" fontId="0" fillId="0" borderId="0" xfId="0" applyNumberFormat="1" applyProtection="1">
      <alignment vertical="center"/>
    </xf>
    <xf numFmtId="176" fontId="0" fillId="0" borderId="0" xfId="0" applyNumberFormat="1" applyProtection="1">
      <alignment vertical="center"/>
    </xf>
    <xf numFmtId="0" fontId="0" fillId="0" borderId="0" xfId="0" applyAlignment="1" applyProtection="1">
      <alignment horizontal="left" vertical="center"/>
    </xf>
    <xf numFmtId="0" fontId="14" fillId="2" borderId="0" xfId="0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 applyProtection="1">
      <alignment horizontal="left" vertical="center" indent="1"/>
      <protection locked="0"/>
    </xf>
    <xf numFmtId="178" fontId="0" fillId="0" borderId="0" xfId="0" applyNumberFormat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177" fontId="0" fillId="0" borderId="0" xfId="0" applyNumberFormat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/>
    <xf numFmtId="0" fontId="8" fillId="2" borderId="19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/>
    </xf>
    <xf numFmtId="0" fontId="21" fillId="2" borderId="0" xfId="0" applyFont="1" applyFill="1">
      <alignment vertical="center"/>
    </xf>
    <xf numFmtId="0" fontId="21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8" fillId="2" borderId="17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distributed"/>
    </xf>
    <xf numFmtId="0" fontId="9" fillId="2" borderId="5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14" fillId="2" borderId="17" xfId="0" applyFont="1" applyFill="1" applyBorder="1" applyAlignment="1" applyProtection="1">
      <alignment horizontal="center" vertical="center" textRotation="255"/>
      <protection locked="0"/>
    </xf>
    <xf numFmtId="0" fontId="14" fillId="2" borderId="19" xfId="0" applyFont="1" applyFill="1" applyBorder="1" applyAlignment="1" applyProtection="1">
      <alignment horizontal="center" vertical="center" textRotation="255"/>
      <protection locked="0"/>
    </xf>
    <xf numFmtId="0" fontId="14" fillId="2" borderId="18" xfId="0" applyFont="1" applyFill="1" applyBorder="1" applyAlignment="1" applyProtection="1">
      <alignment horizontal="center" vertical="center" textRotation="255"/>
      <protection locked="0"/>
    </xf>
    <xf numFmtId="0" fontId="9" fillId="2" borderId="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17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distributed" vertical="center"/>
    </xf>
    <xf numFmtId="0" fontId="8" fillId="2" borderId="18" xfId="0" applyFont="1" applyFill="1" applyBorder="1" applyAlignment="1">
      <alignment horizontal="distributed" vertical="center"/>
    </xf>
    <xf numFmtId="0" fontId="8" fillId="2" borderId="19" xfId="0" applyFont="1" applyFill="1" applyBorder="1" applyAlignment="1">
      <alignment horizontal="center" vertical="top"/>
    </xf>
    <xf numFmtId="0" fontId="8" fillId="2" borderId="18" xfId="0" applyFont="1" applyFill="1" applyBorder="1" applyAlignment="1">
      <alignment horizontal="center" vertical="top"/>
    </xf>
    <xf numFmtId="0" fontId="8" fillId="2" borderId="17" xfId="0" applyFont="1" applyFill="1" applyBorder="1" applyAlignment="1">
      <alignment vertical="center" textRotation="255"/>
    </xf>
    <xf numFmtId="0" fontId="8" fillId="2" borderId="19" xfId="0" applyFont="1" applyFill="1" applyBorder="1" applyAlignment="1">
      <alignment vertical="center" textRotation="255"/>
    </xf>
    <xf numFmtId="0" fontId="8" fillId="2" borderId="18" xfId="0" applyFont="1" applyFill="1" applyBorder="1" applyAlignment="1">
      <alignment vertical="center" textRotation="255"/>
    </xf>
    <xf numFmtId="0" fontId="13" fillId="2" borderId="17" xfId="0" applyFont="1" applyFill="1" applyBorder="1" applyAlignment="1">
      <alignment vertical="center" textRotation="255"/>
    </xf>
    <xf numFmtId="0" fontId="13" fillId="2" borderId="19" xfId="0" applyFont="1" applyFill="1" applyBorder="1" applyAlignment="1">
      <alignment vertical="center" textRotation="255"/>
    </xf>
    <xf numFmtId="0" fontId="13" fillId="2" borderId="18" xfId="0" applyFont="1" applyFill="1" applyBorder="1" applyAlignment="1">
      <alignment vertical="center" textRotation="255"/>
    </xf>
    <xf numFmtId="0" fontId="8" fillId="2" borderId="1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 textRotation="255" wrapText="1"/>
    </xf>
    <xf numFmtId="0" fontId="18" fillId="2" borderId="19" xfId="0" applyFont="1" applyFill="1" applyBorder="1" applyAlignment="1">
      <alignment horizontal="center" vertical="center" textRotation="255" wrapText="1"/>
    </xf>
    <xf numFmtId="0" fontId="18" fillId="2" borderId="18" xfId="0" applyFont="1" applyFill="1" applyBorder="1" applyAlignment="1">
      <alignment horizontal="center" vertical="center" textRotation="255" wrapText="1"/>
    </xf>
    <xf numFmtId="0" fontId="8" fillId="2" borderId="17" xfId="0" applyFont="1" applyFill="1" applyBorder="1" applyAlignment="1">
      <alignment horizontal="center" vertical="center" textRotation="255"/>
    </xf>
    <xf numFmtId="0" fontId="8" fillId="2" borderId="19" xfId="0" applyFont="1" applyFill="1" applyBorder="1" applyAlignment="1">
      <alignment horizontal="center" vertical="center" textRotation="255"/>
    </xf>
    <xf numFmtId="0" fontId="8" fillId="2" borderId="18" xfId="0" applyFont="1" applyFill="1" applyBorder="1" applyAlignment="1">
      <alignment horizontal="center" vertical="center" textRotation="255"/>
    </xf>
    <xf numFmtId="0" fontId="13" fillId="2" borderId="19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 textRotation="255"/>
    </xf>
    <xf numFmtId="0" fontId="13" fillId="2" borderId="19" xfId="0" applyFont="1" applyFill="1" applyBorder="1" applyAlignment="1">
      <alignment horizontal="center" vertical="center" textRotation="255"/>
    </xf>
    <xf numFmtId="0" fontId="13" fillId="2" borderId="18" xfId="0" applyFont="1" applyFill="1" applyBorder="1" applyAlignment="1">
      <alignment horizontal="center" vertical="center" textRotation="255"/>
    </xf>
    <xf numFmtId="0" fontId="9" fillId="2" borderId="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49" fontId="5" fillId="0" borderId="5" xfId="0" applyNumberFormat="1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>
      <alignment horizontal="center" vertical="center"/>
    </xf>
    <xf numFmtId="0" fontId="19" fillId="2" borderId="8" xfId="0" applyFont="1" applyFill="1" applyBorder="1" applyAlignment="1" applyProtection="1">
      <alignment horizontal="center" vertical="center"/>
      <protection locked="0"/>
    </xf>
    <xf numFmtId="0" fontId="19" fillId="2" borderId="9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178" fontId="18" fillId="2" borderId="17" xfId="0" applyNumberFormat="1" applyFont="1" applyFill="1" applyBorder="1" applyAlignment="1">
      <alignment horizontal="center" vertical="center"/>
    </xf>
    <xf numFmtId="178" fontId="18" fillId="2" borderId="18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49" fontId="26" fillId="0" borderId="4" xfId="0" applyNumberFormat="1" applyFont="1" applyBorder="1" applyAlignment="1" applyProtection="1">
      <alignment horizontal="left" vertical="center" indent="1"/>
      <protection locked="0"/>
    </xf>
    <xf numFmtId="49" fontId="27" fillId="0" borderId="9" xfId="0" applyNumberFormat="1" applyFont="1" applyBorder="1" applyAlignment="1" applyProtection="1">
      <alignment horizontal="left" vertical="center" indent="1"/>
      <protection locked="0"/>
    </xf>
    <xf numFmtId="49" fontId="27" fillId="0" borderId="5" xfId="0" applyNumberFormat="1" applyFont="1" applyBorder="1" applyAlignment="1" applyProtection="1">
      <alignment horizontal="left" vertical="center" indent="1"/>
      <protection locked="0"/>
    </xf>
    <xf numFmtId="0" fontId="6" fillId="2" borderId="9" xfId="0" applyFont="1" applyFill="1" applyBorder="1" applyAlignment="1" applyProtection="1">
      <alignment horizontal="left" vertical="center" indent="1"/>
      <protection locked="0"/>
    </xf>
    <xf numFmtId="176" fontId="11" fillId="2" borderId="17" xfId="0" applyNumberFormat="1" applyFont="1" applyFill="1" applyBorder="1" applyAlignment="1" applyProtection="1">
      <alignment horizontal="center" vertical="center"/>
      <protection locked="0"/>
    </xf>
    <xf numFmtId="176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center" vertical="top"/>
    </xf>
    <xf numFmtId="0" fontId="23" fillId="2" borderId="18" xfId="0" applyFont="1" applyFill="1" applyBorder="1" applyAlignment="1" applyProtection="1">
      <alignment horizontal="center" vertical="top"/>
    </xf>
    <xf numFmtId="0" fontId="22" fillId="2" borderId="17" xfId="0" applyFont="1" applyFill="1" applyBorder="1" applyAlignment="1" applyProtection="1">
      <alignment horizontal="center"/>
    </xf>
    <xf numFmtId="0" fontId="22" fillId="2" borderId="19" xfId="0" applyFont="1" applyFill="1" applyBorder="1" applyAlignment="1" applyProtection="1">
      <alignment horizontal="center"/>
    </xf>
    <xf numFmtId="0" fontId="7" fillId="2" borderId="17" xfId="0" applyFont="1" applyFill="1" applyBorder="1" applyAlignment="1" applyProtection="1">
      <alignment horizontal="left" vertical="center" indent="1" shrinkToFit="1"/>
      <protection locked="0"/>
    </xf>
    <xf numFmtId="0" fontId="7" fillId="2" borderId="18" xfId="0" applyFont="1" applyFill="1" applyBorder="1" applyAlignment="1" applyProtection="1">
      <alignment horizontal="left" vertical="center" indent="1" shrinkToFit="1"/>
      <protection locked="0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 applyProtection="1">
      <alignment horizontal="center" vertical="center"/>
      <protection locked="0"/>
    </xf>
    <xf numFmtId="0" fontId="11" fillId="2" borderId="19" xfId="0" applyFont="1" applyFill="1" applyBorder="1" applyAlignment="1" applyProtection="1">
      <alignment horizontal="center" vertical="center"/>
      <protection locked="0"/>
    </xf>
    <xf numFmtId="176" fontId="11" fillId="2" borderId="19" xfId="0" applyNumberFormat="1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>
      <alignment horizontal="center" vertical="center"/>
    </xf>
    <xf numFmtId="177" fontId="7" fillId="2" borderId="17" xfId="0" applyNumberFormat="1" applyFont="1" applyFill="1" applyBorder="1" applyAlignment="1" applyProtection="1">
      <alignment horizontal="center" vertical="center"/>
      <protection locked="0"/>
    </xf>
    <xf numFmtId="177" fontId="7" fillId="2" borderId="18" xfId="0" applyNumberFormat="1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 applyProtection="1">
      <alignment horizontal="left" vertical="center" indent="1" shrinkToFit="1"/>
      <protection locked="0"/>
    </xf>
    <xf numFmtId="177" fontId="7" fillId="2" borderId="19" xfId="0" applyNumberFormat="1" applyFont="1" applyFill="1" applyBorder="1" applyAlignment="1" applyProtection="1">
      <alignment horizontal="center" vertical="center"/>
      <protection locked="0"/>
    </xf>
    <xf numFmtId="49" fontId="11" fillId="2" borderId="17" xfId="0" applyNumberFormat="1" applyFont="1" applyFill="1" applyBorder="1" applyAlignment="1" applyProtection="1">
      <alignment horizontal="center" vertical="center"/>
      <protection locked="0"/>
    </xf>
    <xf numFmtId="49" fontId="11" fillId="2" borderId="19" xfId="0" applyNumberFormat="1" applyFont="1" applyFill="1" applyBorder="1" applyAlignment="1" applyProtection="1">
      <alignment horizontal="center" vertical="center"/>
      <protection locked="0"/>
    </xf>
    <xf numFmtId="49" fontId="6" fillId="2" borderId="4" xfId="0" applyNumberFormat="1" applyFont="1" applyFill="1" applyBorder="1" applyAlignment="1" applyProtection="1">
      <alignment horizontal="left" vertical="center" indent="1"/>
      <protection locked="0"/>
    </xf>
    <xf numFmtId="49" fontId="6" fillId="2" borderId="9" xfId="0" applyNumberFormat="1" applyFont="1" applyFill="1" applyBorder="1" applyAlignment="1" applyProtection="1">
      <alignment horizontal="left" vertical="center" indent="1"/>
      <protection locked="0"/>
    </xf>
    <xf numFmtId="49" fontId="6" fillId="2" borderId="5" xfId="0" applyNumberFormat="1" applyFont="1" applyFill="1" applyBorder="1" applyAlignment="1" applyProtection="1">
      <alignment horizontal="left" vertical="center" indent="1"/>
      <protection locked="0"/>
    </xf>
    <xf numFmtId="0" fontId="9" fillId="2" borderId="1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7" fillId="2" borderId="11" xfId="0" applyFont="1" applyFill="1" applyBorder="1" applyAlignment="1"/>
    <xf numFmtId="0" fontId="17" fillId="2" borderId="14" xfId="0" applyFont="1" applyFill="1" applyBorder="1" applyAlignment="1"/>
    <xf numFmtId="0" fontId="17" fillId="2" borderId="15" xfId="0" applyFont="1" applyFill="1" applyBorder="1" applyAlignment="1"/>
    <xf numFmtId="0" fontId="17" fillId="2" borderId="16" xfId="0" applyFont="1" applyFill="1" applyBorder="1" applyAlignment="1"/>
    <xf numFmtId="0" fontId="10" fillId="2" borderId="6" xfId="0" applyFont="1" applyFill="1" applyBorder="1" applyAlignment="1" applyProtection="1">
      <alignment vertical="center"/>
      <protection locked="0"/>
    </xf>
    <xf numFmtId="0" fontId="24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 applyProtection="1">
      <alignment horizontal="left" vertical="center" indent="1"/>
      <protection locked="0"/>
    </xf>
    <xf numFmtId="0" fontId="11" fillId="2" borderId="13" xfId="0" applyFont="1" applyFill="1" applyBorder="1" applyAlignment="1" applyProtection="1">
      <alignment horizontal="left" vertical="center" indent="1"/>
      <protection locked="0"/>
    </xf>
    <xf numFmtId="0" fontId="7" fillId="2" borderId="14" xfId="0" applyFont="1" applyFill="1" applyBorder="1" applyAlignment="1" applyProtection="1">
      <alignment horizontal="left" vertical="center" indent="1"/>
      <protection locked="0"/>
    </xf>
    <xf numFmtId="0" fontId="7" fillId="2" borderId="15" xfId="0" applyFont="1" applyFill="1" applyBorder="1" applyAlignment="1" applyProtection="1">
      <alignment horizontal="left" vertical="center" indent="1"/>
      <protection locked="0"/>
    </xf>
    <xf numFmtId="0" fontId="7" fillId="2" borderId="16" xfId="0" applyFont="1" applyFill="1" applyBorder="1" applyAlignment="1" applyProtection="1">
      <alignment horizontal="left" vertical="center" indent="1"/>
      <protection locked="0"/>
    </xf>
  </cellXfs>
  <cellStyles count="1">
    <cellStyle name="標準" xfId="0" builtinId="0"/>
  </cellStyles>
  <dxfs count="1">
    <dxf>
      <font>
        <color rgb="FFFF0000"/>
      </font>
    </dxf>
  </dxfs>
  <tableStyles count="0" defaultTableStyle="TableStyleMedium2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42"/>
  <sheetViews>
    <sheetView tabSelected="1" showRuler="0" zoomScaleNormal="100" workbookViewId="0">
      <selection activeCell="E3" sqref="E3:F3"/>
    </sheetView>
  </sheetViews>
  <sheetFormatPr defaultRowHeight="14.25" x14ac:dyDescent="0.15"/>
  <cols>
    <col min="1" max="2" width="4.125" customWidth="1"/>
    <col min="3" max="3" width="4.375" customWidth="1"/>
    <col min="4" max="4" width="7" customWidth="1"/>
    <col min="5" max="5" width="3.625" customWidth="1"/>
    <col min="6" max="6" width="11.75" customWidth="1"/>
    <col min="7" max="8" width="4.125" customWidth="1"/>
    <col min="9" max="9" width="11.125" customWidth="1"/>
    <col min="10" max="10" width="4.125" customWidth="1"/>
    <col min="11" max="11" width="31.625" customWidth="1"/>
    <col min="12" max="12" width="14.125" customWidth="1"/>
    <col min="13" max="13" width="12.375" customWidth="1"/>
    <col min="14" max="16" width="5.625" customWidth="1"/>
    <col min="17" max="17" width="10.75" customWidth="1"/>
  </cols>
  <sheetData>
    <row r="1" spans="1:17" ht="24" customHeight="1" x14ac:dyDescent="0.2">
      <c r="A1" s="33"/>
      <c r="B1" s="33"/>
      <c r="C1" s="33"/>
      <c r="D1" s="33"/>
      <c r="E1" s="33"/>
      <c r="F1" s="51" t="s">
        <v>60</v>
      </c>
      <c r="G1" s="51"/>
      <c r="H1" s="51"/>
      <c r="I1" s="51"/>
      <c r="J1" s="51"/>
      <c r="K1" s="51"/>
      <c r="L1" s="51"/>
      <c r="M1" s="51"/>
      <c r="N1" s="51"/>
      <c r="O1" s="33"/>
      <c r="P1" s="33"/>
      <c r="Q1" s="38" t="s">
        <v>39</v>
      </c>
    </row>
    <row r="2" spans="1:17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9"/>
    </row>
    <row r="3" spans="1:17" ht="28.5" customHeight="1" x14ac:dyDescent="0.15">
      <c r="A3" s="85" t="s">
        <v>0</v>
      </c>
      <c r="B3" s="86"/>
      <c r="C3" s="87"/>
      <c r="D3" s="88"/>
      <c r="E3" s="89"/>
      <c r="F3" s="90"/>
      <c r="G3" s="91" t="s">
        <v>1</v>
      </c>
      <c r="H3" s="91"/>
      <c r="I3" s="86"/>
      <c r="J3" s="92"/>
      <c r="K3" s="93"/>
      <c r="L3" s="93"/>
      <c r="M3" s="94" t="s">
        <v>2</v>
      </c>
      <c r="N3" s="94"/>
      <c r="O3" s="94"/>
      <c r="P3" s="94"/>
      <c r="Q3" s="95"/>
    </row>
    <row r="4" spans="1:17" ht="28.5" customHeight="1" x14ac:dyDescent="0.15">
      <c r="A4" s="49" t="s">
        <v>3</v>
      </c>
      <c r="B4" s="50"/>
      <c r="C4" s="50"/>
      <c r="D4" s="100"/>
      <c r="E4" s="104"/>
      <c r="F4" s="104"/>
      <c r="G4" s="104"/>
      <c r="H4" s="104"/>
      <c r="I4" s="113" t="s">
        <v>12</v>
      </c>
      <c r="J4" s="114"/>
      <c r="K4" s="101"/>
      <c r="L4" s="102"/>
      <c r="M4" s="102"/>
      <c r="N4" s="102"/>
      <c r="O4" s="102"/>
      <c r="P4" s="102"/>
      <c r="Q4" s="103"/>
    </row>
    <row r="5" spans="1:17" ht="28.5" customHeight="1" x14ac:dyDescent="0.15">
      <c r="A5" s="135" t="s">
        <v>43</v>
      </c>
      <c r="B5" s="136"/>
      <c r="C5" s="136"/>
      <c r="D5" s="137"/>
      <c r="E5" s="1" t="s">
        <v>4</v>
      </c>
      <c r="F5" s="141"/>
      <c r="G5" s="141"/>
      <c r="H5" s="142" t="s">
        <v>54</v>
      </c>
      <c r="I5" s="142"/>
      <c r="J5" s="143"/>
      <c r="K5" s="143"/>
      <c r="L5" s="144"/>
      <c r="M5" s="49" t="s">
        <v>5</v>
      </c>
      <c r="N5" s="50"/>
      <c r="O5" s="50"/>
      <c r="P5" s="50"/>
      <c r="Q5" s="44"/>
    </row>
    <row r="6" spans="1:17" ht="28.5" customHeight="1" x14ac:dyDescent="0.15">
      <c r="A6" s="138"/>
      <c r="B6" s="139"/>
      <c r="C6" s="139"/>
      <c r="D6" s="140"/>
      <c r="E6" s="145"/>
      <c r="F6" s="146"/>
      <c r="G6" s="146"/>
      <c r="H6" s="146"/>
      <c r="I6" s="146"/>
      <c r="J6" s="146"/>
      <c r="K6" s="146"/>
      <c r="L6" s="147"/>
      <c r="M6" s="132"/>
      <c r="N6" s="133"/>
      <c r="O6" s="133"/>
      <c r="P6" s="133"/>
      <c r="Q6" s="134"/>
    </row>
    <row r="7" spans="1:17" ht="9" customHeight="1" x14ac:dyDescent="0.2">
      <c r="A7" s="13"/>
      <c r="B7" s="13"/>
      <c r="C7" s="13"/>
      <c r="D7" s="13"/>
      <c r="E7" s="14"/>
      <c r="F7" s="14"/>
      <c r="G7" s="14"/>
      <c r="H7" s="14"/>
      <c r="I7" s="14"/>
      <c r="J7" s="14"/>
      <c r="K7" s="14"/>
      <c r="L7" s="14"/>
      <c r="M7" s="2"/>
      <c r="N7" s="2"/>
      <c r="O7" s="28"/>
      <c r="P7" s="28"/>
      <c r="Q7" s="15"/>
    </row>
    <row r="8" spans="1:17" ht="22.5" customHeight="1" x14ac:dyDescent="0.15">
      <c r="A8" s="52" t="s">
        <v>6</v>
      </c>
      <c r="B8" s="77" t="s">
        <v>48</v>
      </c>
      <c r="C8" s="74" t="s">
        <v>13</v>
      </c>
      <c r="D8" s="65" t="s">
        <v>7</v>
      </c>
      <c r="E8" s="66"/>
      <c r="F8" s="67"/>
      <c r="G8" s="59" t="s">
        <v>8</v>
      </c>
      <c r="H8" s="62" t="s">
        <v>47</v>
      </c>
      <c r="I8" s="42" t="s">
        <v>9</v>
      </c>
      <c r="J8" s="82" t="s">
        <v>51</v>
      </c>
      <c r="K8" s="43" t="s">
        <v>56</v>
      </c>
      <c r="L8" s="42" t="s">
        <v>45</v>
      </c>
      <c r="M8" s="36" t="s">
        <v>28</v>
      </c>
      <c r="N8" s="96" t="s">
        <v>42</v>
      </c>
      <c r="O8" s="97"/>
      <c r="P8" s="97"/>
      <c r="Q8" s="52" t="s">
        <v>10</v>
      </c>
    </row>
    <row r="9" spans="1:17" ht="15" customHeight="1" x14ac:dyDescent="0.15">
      <c r="A9" s="53"/>
      <c r="B9" s="78"/>
      <c r="C9" s="75"/>
      <c r="D9" s="68"/>
      <c r="E9" s="69"/>
      <c r="F9" s="70"/>
      <c r="G9" s="60"/>
      <c r="H9" s="63"/>
      <c r="I9" s="57" t="s">
        <v>11</v>
      </c>
      <c r="J9" s="83"/>
      <c r="K9" s="55" t="s">
        <v>55</v>
      </c>
      <c r="L9" s="80" t="s">
        <v>46</v>
      </c>
      <c r="M9" s="35" t="s">
        <v>50</v>
      </c>
      <c r="N9" s="98">
        <v>43716</v>
      </c>
      <c r="O9" s="98">
        <v>43722</v>
      </c>
      <c r="P9" s="98">
        <v>43358</v>
      </c>
      <c r="Q9" s="53"/>
    </row>
    <row r="10" spans="1:17" ht="15" customHeight="1" x14ac:dyDescent="0.15">
      <c r="A10" s="54"/>
      <c r="B10" s="79"/>
      <c r="C10" s="76"/>
      <c r="D10" s="71"/>
      <c r="E10" s="72"/>
      <c r="F10" s="73"/>
      <c r="G10" s="61"/>
      <c r="H10" s="64"/>
      <c r="I10" s="58"/>
      <c r="J10" s="84"/>
      <c r="K10" s="56"/>
      <c r="L10" s="81"/>
      <c r="M10" s="37" t="s">
        <v>49</v>
      </c>
      <c r="N10" s="99"/>
      <c r="O10" s="99"/>
      <c r="P10" s="99"/>
      <c r="Q10" s="54"/>
    </row>
    <row r="11" spans="1:17" ht="14.25" customHeight="1" x14ac:dyDescent="0.15">
      <c r="A11" s="125">
        <v>1</v>
      </c>
      <c r="B11" s="46"/>
      <c r="C11" s="115"/>
      <c r="D11" s="111"/>
      <c r="E11" s="111"/>
      <c r="F11" s="111"/>
      <c r="G11" s="115"/>
      <c r="H11" s="115"/>
      <c r="I11" s="122"/>
      <c r="J11" s="115"/>
      <c r="K11" s="4"/>
      <c r="L11" s="130"/>
      <c r="M11" s="105"/>
      <c r="N11" s="115"/>
      <c r="O11" s="115"/>
      <c r="P11" s="115"/>
      <c r="Q11" s="109"/>
    </row>
    <row r="12" spans="1:17" ht="14.25" customHeight="1" x14ac:dyDescent="0.15">
      <c r="A12" s="126"/>
      <c r="B12" s="47"/>
      <c r="C12" s="116"/>
      <c r="D12" s="128"/>
      <c r="E12" s="128"/>
      <c r="F12" s="128"/>
      <c r="G12" s="116"/>
      <c r="H12" s="116"/>
      <c r="I12" s="129"/>
      <c r="J12" s="116"/>
      <c r="K12" s="5"/>
      <c r="L12" s="131"/>
      <c r="M12" s="120"/>
      <c r="N12" s="116"/>
      <c r="O12" s="116"/>
      <c r="P12" s="116"/>
      <c r="Q12" s="110"/>
    </row>
    <row r="13" spans="1:17" ht="14.25" customHeight="1" x14ac:dyDescent="0.15">
      <c r="A13" s="126"/>
      <c r="B13" s="47"/>
      <c r="C13" s="116"/>
      <c r="D13" s="111"/>
      <c r="E13" s="111"/>
      <c r="F13" s="111"/>
      <c r="G13" s="115"/>
      <c r="H13" s="115"/>
      <c r="I13" s="122"/>
      <c r="J13" s="115"/>
      <c r="K13" s="4"/>
      <c r="L13" s="118"/>
      <c r="M13" s="105"/>
      <c r="N13" s="116"/>
      <c r="O13" s="116"/>
      <c r="P13" s="116"/>
      <c r="Q13" s="107"/>
    </row>
    <row r="14" spans="1:17" ht="14.25" customHeight="1" x14ac:dyDescent="0.15">
      <c r="A14" s="126"/>
      <c r="B14" s="48"/>
      <c r="C14" s="116"/>
      <c r="D14" s="128"/>
      <c r="E14" s="128"/>
      <c r="F14" s="128"/>
      <c r="G14" s="116"/>
      <c r="H14" s="116"/>
      <c r="I14" s="129"/>
      <c r="J14" s="116"/>
      <c r="K14" s="5"/>
      <c r="L14" s="119"/>
      <c r="M14" s="120"/>
      <c r="N14" s="116"/>
      <c r="O14" s="116"/>
      <c r="P14" s="116"/>
      <c r="Q14" s="107"/>
    </row>
    <row r="15" spans="1:17" ht="14.25" customHeight="1" x14ac:dyDescent="0.15">
      <c r="A15" s="125">
        <v>2</v>
      </c>
      <c r="B15" s="46"/>
      <c r="C15" s="115"/>
      <c r="D15" s="111"/>
      <c r="E15" s="111"/>
      <c r="F15" s="111"/>
      <c r="G15" s="115"/>
      <c r="H15" s="115"/>
      <c r="I15" s="122"/>
      <c r="J15" s="115"/>
      <c r="K15" s="4"/>
      <c r="L15" s="130"/>
      <c r="M15" s="105"/>
      <c r="N15" s="115"/>
      <c r="O15" s="115"/>
      <c r="P15" s="115"/>
      <c r="Q15" s="109"/>
    </row>
    <row r="16" spans="1:17" ht="14.25" customHeight="1" x14ac:dyDescent="0.15">
      <c r="A16" s="126"/>
      <c r="B16" s="47"/>
      <c r="C16" s="116"/>
      <c r="D16" s="128"/>
      <c r="E16" s="128"/>
      <c r="F16" s="128"/>
      <c r="G16" s="116"/>
      <c r="H16" s="116"/>
      <c r="I16" s="129"/>
      <c r="J16" s="116"/>
      <c r="K16" s="5"/>
      <c r="L16" s="131"/>
      <c r="M16" s="120"/>
      <c r="N16" s="116"/>
      <c r="O16" s="116"/>
      <c r="P16" s="116"/>
      <c r="Q16" s="110"/>
    </row>
    <row r="17" spans="1:17" ht="14.25" customHeight="1" x14ac:dyDescent="0.15">
      <c r="A17" s="126"/>
      <c r="B17" s="47"/>
      <c r="C17" s="116"/>
      <c r="D17" s="111"/>
      <c r="E17" s="111"/>
      <c r="F17" s="111"/>
      <c r="G17" s="115"/>
      <c r="H17" s="115"/>
      <c r="I17" s="122"/>
      <c r="J17" s="115"/>
      <c r="K17" s="4"/>
      <c r="L17" s="118"/>
      <c r="M17" s="105"/>
      <c r="N17" s="116"/>
      <c r="O17" s="116"/>
      <c r="P17" s="116"/>
      <c r="Q17" s="107"/>
    </row>
    <row r="18" spans="1:17" ht="14.25" customHeight="1" x14ac:dyDescent="0.15">
      <c r="A18" s="127"/>
      <c r="B18" s="48"/>
      <c r="C18" s="116"/>
      <c r="D18" s="128"/>
      <c r="E18" s="128"/>
      <c r="F18" s="128"/>
      <c r="G18" s="116"/>
      <c r="H18" s="116"/>
      <c r="I18" s="129"/>
      <c r="J18" s="116"/>
      <c r="K18" s="5"/>
      <c r="L18" s="119"/>
      <c r="M18" s="120"/>
      <c r="N18" s="116"/>
      <c r="O18" s="116"/>
      <c r="P18" s="116"/>
      <c r="Q18" s="107"/>
    </row>
    <row r="19" spans="1:17" ht="14.25" customHeight="1" x14ac:dyDescent="0.15">
      <c r="A19" s="126">
        <v>3</v>
      </c>
      <c r="B19" s="46"/>
      <c r="C19" s="115"/>
      <c r="D19" s="111"/>
      <c r="E19" s="111"/>
      <c r="F19" s="111"/>
      <c r="G19" s="115"/>
      <c r="H19" s="115"/>
      <c r="I19" s="122"/>
      <c r="J19" s="115"/>
      <c r="K19" s="4"/>
      <c r="L19" s="130"/>
      <c r="M19" s="105"/>
      <c r="N19" s="115"/>
      <c r="O19" s="115"/>
      <c r="P19" s="115"/>
      <c r="Q19" s="109"/>
    </row>
    <row r="20" spans="1:17" ht="14.25" customHeight="1" x14ac:dyDescent="0.15">
      <c r="A20" s="126"/>
      <c r="B20" s="47"/>
      <c r="C20" s="116"/>
      <c r="D20" s="128"/>
      <c r="E20" s="128"/>
      <c r="F20" s="128"/>
      <c r="G20" s="116"/>
      <c r="H20" s="116"/>
      <c r="I20" s="129"/>
      <c r="J20" s="116"/>
      <c r="K20" s="16"/>
      <c r="L20" s="131"/>
      <c r="M20" s="120"/>
      <c r="N20" s="116"/>
      <c r="O20" s="116"/>
      <c r="P20" s="116"/>
      <c r="Q20" s="110"/>
    </row>
    <row r="21" spans="1:17" ht="14.25" customHeight="1" x14ac:dyDescent="0.15">
      <c r="A21" s="126"/>
      <c r="B21" s="47"/>
      <c r="C21" s="116"/>
      <c r="D21" s="111"/>
      <c r="E21" s="111"/>
      <c r="F21" s="111"/>
      <c r="G21" s="115"/>
      <c r="H21" s="115"/>
      <c r="I21" s="122"/>
      <c r="J21" s="115"/>
      <c r="K21" s="4"/>
      <c r="L21" s="118"/>
      <c r="M21" s="105"/>
      <c r="N21" s="116"/>
      <c r="O21" s="116"/>
      <c r="P21" s="116"/>
      <c r="Q21" s="107"/>
    </row>
    <row r="22" spans="1:17" ht="14.25" customHeight="1" x14ac:dyDescent="0.15">
      <c r="A22" s="126"/>
      <c r="B22" s="48"/>
      <c r="C22" s="116"/>
      <c r="D22" s="128"/>
      <c r="E22" s="128"/>
      <c r="F22" s="128"/>
      <c r="G22" s="116"/>
      <c r="H22" s="116"/>
      <c r="I22" s="129"/>
      <c r="J22" s="116"/>
      <c r="K22" s="5"/>
      <c r="L22" s="119"/>
      <c r="M22" s="120"/>
      <c r="N22" s="116"/>
      <c r="O22" s="116"/>
      <c r="P22" s="116"/>
      <c r="Q22" s="107"/>
    </row>
    <row r="23" spans="1:17" ht="14.25" customHeight="1" x14ac:dyDescent="0.15">
      <c r="A23" s="125">
        <v>4</v>
      </c>
      <c r="B23" s="46"/>
      <c r="C23" s="115"/>
      <c r="D23" s="111"/>
      <c r="E23" s="111"/>
      <c r="F23" s="111"/>
      <c r="G23" s="115"/>
      <c r="H23" s="115"/>
      <c r="I23" s="122"/>
      <c r="J23" s="115"/>
      <c r="K23" s="4"/>
      <c r="L23" s="130"/>
      <c r="M23" s="105"/>
      <c r="N23" s="115"/>
      <c r="O23" s="115"/>
      <c r="P23" s="115"/>
      <c r="Q23" s="109"/>
    </row>
    <row r="24" spans="1:17" ht="14.25" customHeight="1" x14ac:dyDescent="0.15">
      <c r="A24" s="126"/>
      <c r="B24" s="47"/>
      <c r="C24" s="116"/>
      <c r="D24" s="128"/>
      <c r="E24" s="128"/>
      <c r="F24" s="128"/>
      <c r="G24" s="116"/>
      <c r="H24" s="116"/>
      <c r="I24" s="129"/>
      <c r="J24" s="116"/>
      <c r="K24" s="5"/>
      <c r="L24" s="131"/>
      <c r="M24" s="120"/>
      <c r="N24" s="116"/>
      <c r="O24" s="116"/>
      <c r="P24" s="116"/>
      <c r="Q24" s="110"/>
    </row>
    <row r="25" spans="1:17" ht="14.25" customHeight="1" x14ac:dyDescent="0.15">
      <c r="A25" s="126"/>
      <c r="B25" s="47"/>
      <c r="C25" s="116"/>
      <c r="D25" s="111"/>
      <c r="E25" s="111"/>
      <c r="F25" s="111"/>
      <c r="G25" s="115"/>
      <c r="H25" s="115"/>
      <c r="I25" s="122"/>
      <c r="J25" s="115"/>
      <c r="K25" s="4"/>
      <c r="L25" s="118"/>
      <c r="M25" s="105"/>
      <c r="N25" s="116"/>
      <c r="O25" s="116"/>
      <c r="P25" s="116"/>
      <c r="Q25" s="107"/>
    </row>
    <row r="26" spans="1:17" ht="14.25" customHeight="1" x14ac:dyDescent="0.15">
      <c r="A26" s="127"/>
      <c r="B26" s="48"/>
      <c r="C26" s="116"/>
      <c r="D26" s="128"/>
      <c r="E26" s="128"/>
      <c r="F26" s="128"/>
      <c r="G26" s="116"/>
      <c r="H26" s="116"/>
      <c r="I26" s="129"/>
      <c r="J26" s="116"/>
      <c r="K26" s="5"/>
      <c r="L26" s="119"/>
      <c r="M26" s="120"/>
      <c r="N26" s="116"/>
      <c r="O26" s="116"/>
      <c r="P26" s="116"/>
      <c r="Q26" s="107"/>
    </row>
    <row r="27" spans="1:17" ht="14.25" customHeight="1" x14ac:dyDescent="0.15">
      <c r="A27" s="126">
        <v>5</v>
      </c>
      <c r="B27" s="46"/>
      <c r="C27" s="115"/>
      <c r="D27" s="111"/>
      <c r="E27" s="111"/>
      <c r="F27" s="111"/>
      <c r="G27" s="115"/>
      <c r="H27" s="115"/>
      <c r="I27" s="122"/>
      <c r="J27" s="115"/>
      <c r="K27" s="4"/>
      <c r="L27" s="130"/>
      <c r="M27" s="105"/>
      <c r="N27" s="115"/>
      <c r="O27" s="115"/>
      <c r="P27" s="115"/>
      <c r="Q27" s="109"/>
    </row>
    <row r="28" spans="1:17" ht="14.25" customHeight="1" x14ac:dyDescent="0.15">
      <c r="A28" s="126"/>
      <c r="B28" s="47"/>
      <c r="C28" s="116"/>
      <c r="D28" s="128"/>
      <c r="E28" s="128"/>
      <c r="F28" s="128"/>
      <c r="G28" s="116"/>
      <c r="H28" s="116"/>
      <c r="I28" s="129"/>
      <c r="J28" s="116"/>
      <c r="K28" s="5"/>
      <c r="L28" s="131"/>
      <c r="M28" s="120"/>
      <c r="N28" s="116"/>
      <c r="O28" s="116"/>
      <c r="P28" s="116"/>
      <c r="Q28" s="110"/>
    </row>
    <row r="29" spans="1:17" ht="14.25" customHeight="1" x14ac:dyDescent="0.15">
      <c r="A29" s="126"/>
      <c r="B29" s="47"/>
      <c r="C29" s="116"/>
      <c r="D29" s="111"/>
      <c r="E29" s="111"/>
      <c r="F29" s="111"/>
      <c r="G29" s="115"/>
      <c r="H29" s="115"/>
      <c r="I29" s="122"/>
      <c r="J29" s="115"/>
      <c r="K29" s="4"/>
      <c r="L29" s="118"/>
      <c r="M29" s="105"/>
      <c r="N29" s="116"/>
      <c r="O29" s="116"/>
      <c r="P29" s="116"/>
      <c r="Q29" s="107"/>
    </row>
    <row r="30" spans="1:17" ht="14.25" customHeight="1" x14ac:dyDescent="0.15">
      <c r="A30" s="126"/>
      <c r="B30" s="48"/>
      <c r="C30" s="116"/>
      <c r="D30" s="128"/>
      <c r="E30" s="128"/>
      <c r="F30" s="128"/>
      <c r="G30" s="116"/>
      <c r="H30" s="116"/>
      <c r="I30" s="129"/>
      <c r="J30" s="116"/>
      <c r="K30" s="5"/>
      <c r="L30" s="119"/>
      <c r="M30" s="120"/>
      <c r="N30" s="116"/>
      <c r="O30" s="116"/>
      <c r="P30" s="116"/>
      <c r="Q30" s="107"/>
    </row>
    <row r="31" spans="1:17" ht="14.25" customHeight="1" x14ac:dyDescent="0.15">
      <c r="A31" s="125">
        <v>6</v>
      </c>
      <c r="B31" s="46"/>
      <c r="C31" s="115"/>
      <c r="D31" s="111"/>
      <c r="E31" s="111"/>
      <c r="F31" s="111"/>
      <c r="G31" s="115"/>
      <c r="H31" s="115"/>
      <c r="I31" s="122"/>
      <c r="J31" s="115"/>
      <c r="K31" s="4"/>
      <c r="L31" s="130"/>
      <c r="M31" s="105"/>
      <c r="N31" s="115"/>
      <c r="O31" s="115"/>
      <c r="P31" s="115"/>
      <c r="Q31" s="109"/>
    </row>
    <row r="32" spans="1:17" ht="14.25" customHeight="1" x14ac:dyDescent="0.15">
      <c r="A32" s="126"/>
      <c r="B32" s="47"/>
      <c r="C32" s="116"/>
      <c r="D32" s="128"/>
      <c r="E32" s="128"/>
      <c r="F32" s="128"/>
      <c r="G32" s="116"/>
      <c r="H32" s="116"/>
      <c r="I32" s="129"/>
      <c r="J32" s="116"/>
      <c r="K32" s="5"/>
      <c r="L32" s="131"/>
      <c r="M32" s="120"/>
      <c r="N32" s="116"/>
      <c r="O32" s="116"/>
      <c r="P32" s="116"/>
      <c r="Q32" s="110"/>
    </row>
    <row r="33" spans="1:17" ht="14.25" customHeight="1" x14ac:dyDescent="0.15">
      <c r="A33" s="126"/>
      <c r="B33" s="47"/>
      <c r="C33" s="116"/>
      <c r="D33" s="111"/>
      <c r="E33" s="111"/>
      <c r="F33" s="111"/>
      <c r="G33" s="115"/>
      <c r="H33" s="115"/>
      <c r="I33" s="122"/>
      <c r="J33" s="115"/>
      <c r="K33" s="4"/>
      <c r="L33" s="118"/>
      <c r="M33" s="105"/>
      <c r="N33" s="116"/>
      <c r="O33" s="116"/>
      <c r="P33" s="116"/>
      <c r="Q33" s="107"/>
    </row>
    <row r="34" spans="1:17" ht="14.25" customHeight="1" x14ac:dyDescent="0.15">
      <c r="A34" s="127"/>
      <c r="B34" s="48"/>
      <c r="C34" s="117"/>
      <c r="D34" s="112"/>
      <c r="E34" s="112"/>
      <c r="F34" s="112"/>
      <c r="G34" s="117"/>
      <c r="H34" s="117"/>
      <c r="I34" s="123"/>
      <c r="J34" s="117"/>
      <c r="K34" s="6"/>
      <c r="L34" s="124"/>
      <c r="M34" s="106"/>
      <c r="N34" s="117"/>
      <c r="O34" s="117"/>
      <c r="P34" s="117"/>
      <c r="Q34" s="107"/>
    </row>
    <row r="35" spans="1:17" ht="14.25" customHeight="1" x14ac:dyDescent="0.15">
      <c r="A35" s="125">
        <v>7</v>
      </c>
      <c r="B35" s="46"/>
      <c r="C35" s="115"/>
      <c r="D35" s="111"/>
      <c r="E35" s="111"/>
      <c r="F35" s="111"/>
      <c r="G35" s="115"/>
      <c r="H35" s="115"/>
      <c r="I35" s="122"/>
      <c r="J35" s="115"/>
      <c r="K35" s="4"/>
      <c r="L35" s="118"/>
      <c r="M35" s="105"/>
      <c r="N35" s="115"/>
      <c r="O35" s="115"/>
      <c r="P35" s="115"/>
      <c r="Q35" s="109"/>
    </row>
    <row r="36" spans="1:17" ht="14.25" customHeight="1" x14ac:dyDescent="0.15">
      <c r="A36" s="126"/>
      <c r="B36" s="47"/>
      <c r="C36" s="116"/>
      <c r="D36" s="128"/>
      <c r="E36" s="128"/>
      <c r="F36" s="128"/>
      <c r="G36" s="116"/>
      <c r="H36" s="116"/>
      <c r="I36" s="129"/>
      <c r="J36" s="116"/>
      <c r="K36" s="5"/>
      <c r="L36" s="124"/>
      <c r="M36" s="120"/>
      <c r="N36" s="116"/>
      <c r="O36" s="116"/>
      <c r="P36" s="116"/>
      <c r="Q36" s="110"/>
    </row>
    <row r="37" spans="1:17" ht="14.25" customHeight="1" x14ac:dyDescent="0.15">
      <c r="A37" s="126"/>
      <c r="B37" s="47"/>
      <c r="C37" s="116"/>
      <c r="D37" s="111"/>
      <c r="E37" s="111"/>
      <c r="F37" s="111"/>
      <c r="G37" s="115"/>
      <c r="H37" s="115"/>
      <c r="I37" s="122"/>
      <c r="J37" s="115"/>
      <c r="K37" s="4"/>
      <c r="L37" s="118"/>
      <c r="M37" s="105"/>
      <c r="N37" s="116"/>
      <c r="O37" s="116"/>
      <c r="P37" s="116"/>
      <c r="Q37" s="107"/>
    </row>
    <row r="38" spans="1:17" ht="14.25" customHeight="1" x14ac:dyDescent="0.15">
      <c r="A38" s="127"/>
      <c r="B38" s="48"/>
      <c r="C38" s="117"/>
      <c r="D38" s="112"/>
      <c r="E38" s="112"/>
      <c r="F38" s="112"/>
      <c r="G38" s="117"/>
      <c r="H38" s="117"/>
      <c r="I38" s="123"/>
      <c r="J38" s="117"/>
      <c r="K38" s="6"/>
      <c r="L38" s="124"/>
      <c r="M38" s="106"/>
      <c r="N38" s="117"/>
      <c r="O38" s="117"/>
      <c r="P38" s="117"/>
      <c r="Q38" s="108"/>
    </row>
    <row r="39" spans="1:17" ht="7.5" customHeight="1" x14ac:dyDescent="0.15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</row>
    <row r="40" spans="1:17" ht="15" customHeight="1" x14ac:dyDescent="0.15">
      <c r="A40" s="40" t="s">
        <v>40</v>
      </c>
      <c r="B40" s="27"/>
      <c r="C40" s="3" t="s">
        <v>52</v>
      </c>
      <c r="D40" s="7"/>
      <c r="E40" s="7"/>
      <c r="F40" s="7"/>
      <c r="G40" s="3" t="s">
        <v>59</v>
      </c>
      <c r="H40" s="7"/>
      <c r="J40" s="41"/>
      <c r="K40" s="8"/>
      <c r="L40" s="7"/>
      <c r="M40" s="7"/>
      <c r="N40" s="7"/>
      <c r="O40" s="27"/>
      <c r="P40" s="27"/>
      <c r="Q40" s="7"/>
    </row>
    <row r="41" spans="1:17" ht="7.5" customHeight="1" x14ac:dyDescent="0.15">
      <c r="A41" s="40" t="s">
        <v>41</v>
      </c>
      <c r="B41" s="2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27"/>
      <c r="P41" s="27"/>
      <c r="Q41" s="7"/>
    </row>
    <row r="42" spans="1:17" ht="15" customHeight="1" x14ac:dyDescent="0.15">
      <c r="A42" s="41"/>
      <c r="B42" s="10"/>
      <c r="C42" s="9" t="s">
        <v>53</v>
      </c>
      <c r="D42" s="11"/>
      <c r="E42" s="11"/>
      <c r="F42" s="11"/>
      <c r="G42" s="12"/>
      <c r="H42" s="11"/>
      <c r="I42" s="11"/>
      <c r="J42" s="11"/>
      <c r="K42" s="12"/>
      <c r="L42" s="11"/>
      <c r="M42" s="11"/>
      <c r="N42" s="11"/>
      <c r="O42" s="11"/>
      <c r="P42" s="11"/>
      <c r="Q42" s="11"/>
    </row>
  </sheetData>
  <sheetProtection sheet="1" selectLockedCells="1"/>
  <mergeCells count="187">
    <mergeCell ref="B15:B18"/>
    <mergeCell ref="M6:Q6"/>
    <mergeCell ref="D19:F20"/>
    <mergeCell ref="A5:D6"/>
    <mergeCell ref="F5:G5"/>
    <mergeCell ref="H5:I5"/>
    <mergeCell ref="J5:L5"/>
    <mergeCell ref="E6:L6"/>
    <mergeCell ref="A35:A38"/>
    <mergeCell ref="B35:B38"/>
    <mergeCell ref="C35:C38"/>
    <mergeCell ref="D35:F36"/>
    <mergeCell ref="G35:G36"/>
    <mergeCell ref="H35:H36"/>
    <mergeCell ref="I35:I36"/>
    <mergeCell ref="J35:J36"/>
    <mergeCell ref="L35:L36"/>
    <mergeCell ref="A11:A14"/>
    <mergeCell ref="C11:C14"/>
    <mergeCell ref="D11:F12"/>
    <mergeCell ref="A19:A22"/>
    <mergeCell ref="C19:C22"/>
    <mergeCell ref="G19:G20"/>
    <mergeCell ref="H19:H20"/>
    <mergeCell ref="I19:I20"/>
    <mergeCell ref="B11:B14"/>
    <mergeCell ref="J13:J14"/>
    <mergeCell ref="L13:L14"/>
    <mergeCell ref="M13:M14"/>
    <mergeCell ref="Q15:Q16"/>
    <mergeCell ref="D17:F18"/>
    <mergeCell ref="G17:G18"/>
    <mergeCell ref="H17:H18"/>
    <mergeCell ref="I17:I18"/>
    <mergeCell ref="J17:J18"/>
    <mergeCell ref="L17:L18"/>
    <mergeCell ref="M17:M18"/>
    <mergeCell ref="Q17:Q18"/>
    <mergeCell ref="D15:F16"/>
    <mergeCell ref="G15:G16"/>
    <mergeCell ref="H15:H16"/>
    <mergeCell ref="I15:I16"/>
    <mergeCell ref="J15:J16"/>
    <mergeCell ref="L15:L16"/>
    <mergeCell ref="M15:M16"/>
    <mergeCell ref="L19:L20"/>
    <mergeCell ref="M19:M20"/>
    <mergeCell ref="N15:N18"/>
    <mergeCell ref="A15:A18"/>
    <mergeCell ref="C15:C18"/>
    <mergeCell ref="G11:G12"/>
    <mergeCell ref="H11:H12"/>
    <mergeCell ref="I11:I12"/>
    <mergeCell ref="Q19:Q20"/>
    <mergeCell ref="D21:F22"/>
    <mergeCell ref="G21:G22"/>
    <mergeCell ref="H21:H22"/>
    <mergeCell ref="I21:I22"/>
    <mergeCell ref="J21:J22"/>
    <mergeCell ref="L21:L22"/>
    <mergeCell ref="M21:M22"/>
    <mergeCell ref="Q21:Q22"/>
    <mergeCell ref="J11:J12"/>
    <mergeCell ref="L11:L12"/>
    <mergeCell ref="M11:M12"/>
    <mergeCell ref="N11:N14"/>
    <mergeCell ref="Q11:Q12"/>
    <mergeCell ref="Q13:Q14"/>
    <mergeCell ref="D13:F14"/>
    <mergeCell ref="G13:G14"/>
    <mergeCell ref="H13:H14"/>
    <mergeCell ref="I13:I14"/>
    <mergeCell ref="A23:A26"/>
    <mergeCell ref="C23:C26"/>
    <mergeCell ref="D23:F24"/>
    <mergeCell ref="G23:G24"/>
    <mergeCell ref="H23:H24"/>
    <mergeCell ref="I23:I24"/>
    <mergeCell ref="J23:J24"/>
    <mergeCell ref="L23:L24"/>
    <mergeCell ref="M23:M24"/>
    <mergeCell ref="B23:B26"/>
    <mergeCell ref="Q23:Q24"/>
    <mergeCell ref="D25:F26"/>
    <mergeCell ref="G25:G26"/>
    <mergeCell ref="H25:H26"/>
    <mergeCell ref="I25:I26"/>
    <mergeCell ref="J25:J26"/>
    <mergeCell ref="L25:L26"/>
    <mergeCell ref="M25:M26"/>
    <mergeCell ref="Q25:Q26"/>
    <mergeCell ref="G37:G38"/>
    <mergeCell ref="Q33:Q34"/>
    <mergeCell ref="A27:A30"/>
    <mergeCell ref="C27:C30"/>
    <mergeCell ref="D27:F28"/>
    <mergeCell ref="G27:G28"/>
    <mergeCell ref="H27:H28"/>
    <mergeCell ref="I27:I28"/>
    <mergeCell ref="J27:J28"/>
    <mergeCell ref="L27:L28"/>
    <mergeCell ref="M27:M28"/>
    <mergeCell ref="B27:B30"/>
    <mergeCell ref="H37:H38"/>
    <mergeCell ref="I37:I38"/>
    <mergeCell ref="J37:J38"/>
    <mergeCell ref="M35:M36"/>
    <mergeCell ref="N35:N38"/>
    <mergeCell ref="O35:O38"/>
    <mergeCell ref="P35:P38"/>
    <mergeCell ref="Q27:Q28"/>
    <mergeCell ref="D29:F30"/>
    <mergeCell ref="G29:G30"/>
    <mergeCell ref="H29:H30"/>
    <mergeCell ref="I29:I30"/>
    <mergeCell ref="J29:J30"/>
    <mergeCell ref="L29:L30"/>
    <mergeCell ref="M29:M30"/>
    <mergeCell ref="Q29:Q30"/>
    <mergeCell ref="A39:Q39"/>
    <mergeCell ref="M31:M32"/>
    <mergeCell ref="N31:N34"/>
    <mergeCell ref="Q31:Q32"/>
    <mergeCell ref="D33:F34"/>
    <mergeCell ref="G33:G34"/>
    <mergeCell ref="H33:H34"/>
    <mergeCell ref="I33:I34"/>
    <mergeCell ref="J33:J34"/>
    <mergeCell ref="L33:L34"/>
    <mergeCell ref="A31:A34"/>
    <mergeCell ref="C31:C34"/>
    <mergeCell ref="D31:F32"/>
    <mergeCell ref="G31:G32"/>
    <mergeCell ref="H31:H32"/>
    <mergeCell ref="I31:I32"/>
    <mergeCell ref="J31:J32"/>
    <mergeCell ref="L31:L32"/>
    <mergeCell ref="M33:M34"/>
    <mergeCell ref="L37:L38"/>
    <mergeCell ref="M37:M38"/>
    <mergeCell ref="Q37:Q38"/>
    <mergeCell ref="Q35:Q36"/>
    <mergeCell ref="D37:F38"/>
    <mergeCell ref="I4:J4"/>
    <mergeCell ref="B31:B34"/>
    <mergeCell ref="O9:O10"/>
    <mergeCell ref="P9:P10"/>
    <mergeCell ref="O11:O14"/>
    <mergeCell ref="O15:O18"/>
    <mergeCell ref="O19:O22"/>
    <mergeCell ref="O23:O26"/>
    <mergeCell ref="O27:O30"/>
    <mergeCell ref="O31:O34"/>
    <mergeCell ref="P11:P14"/>
    <mergeCell ref="P15:P18"/>
    <mergeCell ref="P19:P22"/>
    <mergeCell ref="P23:P26"/>
    <mergeCell ref="P27:P30"/>
    <mergeCell ref="P31:P34"/>
    <mergeCell ref="N27:N30"/>
    <mergeCell ref="N23:N26"/>
    <mergeCell ref="N19:N22"/>
    <mergeCell ref="J19:J20"/>
    <mergeCell ref="B19:B22"/>
    <mergeCell ref="M5:P5"/>
    <mergeCell ref="F1:N1"/>
    <mergeCell ref="A8:A10"/>
    <mergeCell ref="Q8:Q10"/>
    <mergeCell ref="K9:K10"/>
    <mergeCell ref="I9:I10"/>
    <mergeCell ref="G8:G10"/>
    <mergeCell ref="H8:H10"/>
    <mergeCell ref="D8:F10"/>
    <mergeCell ref="C8:C10"/>
    <mergeCell ref="B8:B10"/>
    <mergeCell ref="L9:L10"/>
    <mergeCell ref="J8:J10"/>
    <mergeCell ref="A3:D3"/>
    <mergeCell ref="E3:F3"/>
    <mergeCell ref="G3:I3"/>
    <mergeCell ref="J3:L3"/>
    <mergeCell ref="M3:Q3"/>
    <mergeCell ref="N8:P8"/>
    <mergeCell ref="N9:N10"/>
    <mergeCell ref="A4:D4"/>
    <mergeCell ref="K4:Q4"/>
    <mergeCell ref="E4:H4"/>
  </mergeCells>
  <phoneticPr fontId="2"/>
  <conditionalFormatting sqref="B11:B38">
    <cfRule type="containsText" dxfId="0" priority="1" operator="containsText" text="女子">
      <formula>NOT(ISERROR(SEARCH("女子",B11)))</formula>
    </cfRule>
  </conditionalFormatting>
  <dataValidations count="4">
    <dataValidation type="whole" allowBlank="1" showInputMessage="1" showErrorMessage="1" sqref="I11:I38">
      <formula1>101</formula1>
      <formula2>99999</formula2>
    </dataValidation>
    <dataValidation type="list" allowBlank="1" showInputMessage="1" showErrorMessage="1" sqref="G11:H38 J11:J38 N11:P38 C11:C38">
      <formula1>$Q$1:$Q$2</formula1>
    </dataValidation>
    <dataValidation type="list" allowBlank="1" showInputMessage="1" showErrorMessage="1" sqref="B11:B38">
      <formula1>$A$40:$A$42</formula1>
    </dataValidation>
    <dataValidation type="textLength" allowBlank="1" showInputMessage="1" showErrorMessage="1" sqref="K4">
      <formula1>8</formula1>
      <formula2>36</formula2>
    </dataValidation>
  </dataValidations>
  <pageMargins left="0.31496062992125984" right="0" top="0.27559055118110237" bottom="0" header="0" footer="0"/>
  <pageSetup paperSize="9" scale="90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B23"/>
  <sheetViews>
    <sheetView workbookViewId="0">
      <selection activeCell="B3" sqref="B3"/>
    </sheetView>
  </sheetViews>
  <sheetFormatPr defaultRowHeight="14.25" x14ac:dyDescent="0.15"/>
  <cols>
    <col min="1" max="1" width="3.25" customWidth="1"/>
    <col min="2" max="2" width="7.875" customWidth="1"/>
    <col min="3" max="3" width="14.875" customWidth="1"/>
    <col min="4" max="11" width="5.625" customWidth="1"/>
    <col min="12" max="12" width="6.625" customWidth="1"/>
    <col min="13" max="13" width="5.75" customWidth="1"/>
    <col min="14" max="14" width="12" customWidth="1"/>
    <col min="15" max="16" width="5.625" customWidth="1"/>
    <col min="17" max="17" width="11.625" bestFit="1" customWidth="1"/>
    <col min="18" max="18" width="6.625" customWidth="1"/>
    <col min="19" max="19" width="5.625" customWidth="1"/>
    <col min="20" max="20" width="12" customWidth="1"/>
    <col min="21" max="22" width="5.625" customWidth="1"/>
    <col min="23" max="23" width="11.625" bestFit="1" customWidth="1"/>
    <col min="24" max="24" width="4.125" customWidth="1"/>
    <col min="25" max="25" width="8.5" customWidth="1"/>
    <col min="26" max="26" width="12.75" customWidth="1"/>
    <col min="27" max="27" width="3.875" customWidth="1"/>
    <col min="28" max="32" width="6.625" customWidth="1"/>
    <col min="33" max="33" width="6.875" bestFit="1" customWidth="1"/>
    <col min="34" max="34" width="6.625" customWidth="1"/>
    <col min="36" max="37" width="6.625" customWidth="1"/>
    <col min="38" max="38" width="11.125" customWidth="1"/>
    <col min="39" max="39" width="14.25" customWidth="1"/>
    <col min="40" max="40" width="13" customWidth="1"/>
    <col min="41" max="41" width="11.625" bestFit="1" customWidth="1"/>
    <col min="42" max="42" width="6.75" bestFit="1" customWidth="1"/>
    <col min="43" max="43" width="6.625" customWidth="1"/>
    <col min="44" max="44" width="9.625" customWidth="1"/>
    <col min="45" max="46" width="6.625" customWidth="1"/>
    <col min="47" max="47" width="11.125" customWidth="1"/>
    <col min="48" max="48" width="14.25" customWidth="1"/>
    <col min="49" max="49" width="11.25" bestFit="1" customWidth="1"/>
    <col min="50" max="50" width="11.625" bestFit="1" customWidth="1"/>
    <col min="52" max="52" width="3.375" customWidth="1"/>
    <col min="55" max="57" width="4.875" customWidth="1"/>
    <col min="58" max="62" width="5.625" customWidth="1"/>
    <col min="63" max="63" width="7.125" bestFit="1" customWidth="1"/>
    <col min="64" max="64" width="5.625" customWidth="1"/>
    <col min="66" max="67" width="5.625" customWidth="1"/>
    <col min="68" max="68" width="10.625" customWidth="1"/>
    <col min="69" max="69" width="7.125" customWidth="1"/>
    <col min="70" max="70" width="5.625" customWidth="1"/>
    <col min="71" max="71" width="9.625" customWidth="1"/>
    <col min="72" max="73" width="5.625" customWidth="1"/>
    <col min="74" max="74" width="10.625" customWidth="1"/>
    <col min="75" max="75" width="3.375" customWidth="1"/>
  </cols>
  <sheetData>
    <row r="1" spans="1:54" x14ac:dyDescent="0.15">
      <c r="A1" s="18"/>
      <c r="B1" s="17" t="s">
        <v>14</v>
      </c>
      <c r="C1" s="17" t="s">
        <v>15</v>
      </c>
      <c r="D1" s="17" t="s">
        <v>24</v>
      </c>
      <c r="E1" s="17" t="s">
        <v>16</v>
      </c>
      <c r="F1" s="17" t="s">
        <v>25</v>
      </c>
      <c r="G1" s="17" t="s">
        <v>16</v>
      </c>
      <c r="H1" s="17" t="s">
        <v>19</v>
      </c>
      <c r="I1" s="29">
        <v>43716</v>
      </c>
      <c r="J1" s="29">
        <v>43722</v>
      </c>
      <c r="K1" s="29">
        <v>43723</v>
      </c>
      <c r="L1" s="17" t="s">
        <v>35</v>
      </c>
      <c r="M1" s="17" t="s">
        <v>36</v>
      </c>
      <c r="N1" s="17" t="s">
        <v>17</v>
      </c>
      <c r="O1" s="17" t="s">
        <v>20</v>
      </c>
      <c r="P1" s="17" t="s">
        <v>21</v>
      </c>
      <c r="Q1" s="17" t="s">
        <v>26</v>
      </c>
      <c r="R1" s="17" t="s">
        <v>37</v>
      </c>
      <c r="S1" s="17" t="s">
        <v>38</v>
      </c>
      <c r="T1" s="17" t="s">
        <v>18</v>
      </c>
      <c r="U1" s="17" t="s">
        <v>22</v>
      </c>
      <c r="V1" s="17" t="s">
        <v>23</v>
      </c>
      <c r="W1" s="17" t="s">
        <v>27</v>
      </c>
      <c r="X1" s="18"/>
      <c r="Y1" s="17" t="s">
        <v>14</v>
      </c>
      <c r="Z1" s="17" t="s">
        <v>15</v>
      </c>
      <c r="AA1" s="17" t="s">
        <v>16</v>
      </c>
      <c r="AB1" s="17" t="s">
        <v>44</v>
      </c>
      <c r="AC1" s="17" t="s">
        <v>19</v>
      </c>
      <c r="AD1" s="29">
        <v>43716</v>
      </c>
      <c r="AE1" s="29">
        <v>43722</v>
      </c>
      <c r="AF1" s="29">
        <v>43723</v>
      </c>
      <c r="AG1" s="17" t="s">
        <v>35</v>
      </c>
      <c r="AH1" s="17" t="s">
        <v>36</v>
      </c>
      <c r="AI1" s="17" t="s">
        <v>17</v>
      </c>
      <c r="AJ1" s="17" t="s">
        <v>20</v>
      </c>
      <c r="AK1" s="17" t="s">
        <v>21</v>
      </c>
      <c r="AL1" s="17" t="s">
        <v>30</v>
      </c>
      <c r="AM1" s="17" t="s">
        <v>29</v>
      </c>
      <c r="AN1" s="17" t="s">
        <v>31</v>
      </c>
      <c r="AO1" s="17" t="s">
        <v>26</v>
      </c>
      <c r="AP1" s="17" t="s">
        <v>37</v>
      </c>
      <c r="AQ1" s="17" t="s">
        <v>38</v>
      </c>
      <c r="AR1" s="17" t="s">
        <v>18</v>
      </c>
      <c r="AS1" s="17" t="s">
        <v>22</v>
      </c>
      <c r="AT1" s="17" t="s">
        <v>23</v>
      </c>
      <c r="AU1" s="45" t="s">
        <v>33</v>
      </c>
      <c r="AV1" s="17" t="s">
        <v>32</v>
      </c>
      <c r="AW1" s="17" t="s">
        <v>34</v>
      </c>
      <c r="AX1" s="17" t="s">
        <v>27</v>
      </c>
      <c r="BA1" s="17" t="s">
        <v>57</v>
      </c>
      <c r="BB1" s="17" t="s">
        <v>58</v>
      </c>
    </row>
    <row r="2" spans="1:54" x14ac:dyDescent="0.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AB2" s="19"/>
    </row>
    <row r="3" spans="1:54" ht="27.95" customHeight="1" x14ac:dyDescent="0.15">
      <c r="A3" s="18"/>
      <c r="B3" s="24" t="str">
        <f>IF(OR(ダブルス申込!$E$3="",ダブルス申込!D11=""),"",VALUE(Y3))</f>
        <v/>
      </c>
      <c r="C3" s="20" t="str">
        <f t="shared" ref="C3:C9" si="0">+Z3</f>
        <v/>
      </c>
      <c r="D3" s="21" t="str">
        <f t="shared" ref="D3:D9" si="1">IF(AB3="男子","M","")</f>
        <v/>
      </c>
      <c r="E3" s="21" t="str">
        <f>IF(D3="","",COUNTIF(D$3,"M"))</f>
        <v/>
      </c>
      <c r="F3" s="21" t="str">
        <f t="shared" ref="F3:F9" si="2">IF(AB3="女子","W","")</f>
        <v/>
      </c>
      <c r="G3" s="21" t="str">
        <f>IF(F3="","",COUNTIF(F3,"W"))</f>
        <v/>
      </c>
      <c r="H3" s="24" t="str">
        <f t="shared" ref="H3:K9" si="3">IF(AC3="○",1,"")</f>
        <v/>
      </c>
      <c r="I3" s="24" t="str">
        <f t="shared" si="3"/>
        <v/>
      </c>
      <c r="J3" s="24" t="str">
        <f t="shared" si="3"/>
        <v/>
      </c>
      <c r="K3" s="24" t="str">
        <f t="shared" si="3"/>
        <v/>
      </c>
      <c r="L3" s="24" t="str">
        <f>IF(OR(ダブルス申込!D11="",ダブルス申込!I11=""),"",VALUE(AG3))</f>
        <v/>
      </c>
      <c r="M3" s="24" t="str">
        <f t="shared" ref="M3:M9" si="4">IF(AH3="○",1,"")</f>
        <v/>
      </c>
      <c r="N3" s="20" t="str">
        <f t="shared" ref="N3:N9" si="5">AI3</f>
        <v/>
      </c>
      <c r="O3" s="24" t="str">
        <f t="shared" ref="O3:P9" si="6">IF(AJ3="○",1,"")</f>
        <v/>
      </c>
      <c r="P3" s="24" t="str">
        <f t="shared" si="6"/>
        <v/>
      </c>
      <c r="Q3" s="25" t="str">
        <f t="shared" ref="Q3:Q9" si="7">AO3</f>
        <v/>
      </c>
      <c r="R3" s="24" t="str">
        <f>IF(OR(ダブルス申込!D13="",ダブルス申込!I13=""),"",VALUE(AP3))</f>
        <v/>
      </c>
      <c r="S3" s="24" t="str">
        <f t="shared" ref="S3:S9" si="8">IF(AQ3="○",1,"")</f>
        <v/>
      </c>
      <c r="T3" s="20" t="str">
        <f t="shared" ref="T3:T9" si="9">AR3</f>
        <v/>
      </c>
      <c r="U3" s="24" t="str">
        <f t="shared" ref="U3:V9" si="10">IF(AS3="○",1,"")</f>
        <v/>
      </c>
      <c r="V3" s="24" t="str">
        <f t="shared" si="10"/>
        <v/>
      </c>
      <c r="W3" s="25" t="str">
        <f t="shared" ref="W3:W9" si="11">AX3</f>
        <v/>
      </c>
      <c r="X3" s="18"/>
      <c r="Y3" s="21" t="str">
        <f>IF(OR(ダブルス申込!$E$3="",ダブルス申込!$D$11=""),"",ダブルス申込!$E$3)</f>
        <v/>
      </c>
      <c r="Z3" s="26" t="str">
        <f>IF(OR(ダブルス申込!$J$3="",ダブルス申込!$D$11=""),"",ダブルス申込!$J$3)</f>
        <v/>
      </c>
      <c r="AA3" s="21" t="str">
        <f>IF(OR(ダブルス申込!$D$11="",ダブルス申込!A11=""),"",ダブルス申込!A11)</f>
        <v/>
      </c>
      <c r="AB3" s="21" t="str">
        <f>IF(OR(ダブルス申込!$D$11="",ダブルス申込!B11=""),"",ダブルス申込!B11)</f>
        <v/>
      </c>
      <c r="AC3" s="21" t="str">
        <f>IF(OR(ダブルス申込!$D$11="",ダブルス申込!C11=""),"",ダブルス申込!C11)</f>
        <v/>
      </c>
      <c r="AD3" s="21" t="str">
        <f>IF(OR(ダブルス申込!$D$11="",ダブルス申込!N11=""),"",ダブルス申込!N11)</f>
        <v/>
      </c>
      <c r="AE3" s="21" t="str">
        <f>IF(OR(ダブルス申込!$D$11="",ダブルス申込!O11=""),"",ダブルス申込!O11)</f>
        <v/>
      </c>
      <c r="AF3" s="21" t="str">
        <f>IF(OR(ダブルス申込!$D$11="",ダブルス申込!P11=""),"",ダブルス申込!P11)</f>
        <v/>
      </c>
      <c r="AG3" s="22" t="str">
        <f>IF(OR(ダブルス申込!$D$11="",ダブルス申込!I11=""),"",ダブルス申込!I11)</f>
        <v/>
      </c>
      <c r="AH3" s="22" t="str">
        <f>IF(OR(ダブルス申込!$D$11="",ダブルス申込!J11=""),"",ダブルス申込!J11)</f>
        <v/>
      </c>
      <c r="AI3" s="26" t="str">
        <f>IF(ダブルス申込!$D$11="","",ダブルス申込!D11)</f>
        <v/>
      </c>
      <c r="AJ3" s="22" t="str">
        <f>IF(OR(ダブルス申込!$D$11="",ダブルス申込!G11=""),"",ダブルス申込!G11)</f>
        <v/>
      </c>
      <c r="AK3" s="22" t="str">
        <f>IF(OR(ダブルス申込!$D$11="",ダブルス申込!H11=""),"",ダブルス申込!H11)</f>
        <v/>
      </c>
      <c r="AL3" s="31" t="str">
        <f>IF(OR(ダブルス申込!$D$11="",ダブルス申込!K11=""),"",ダブルス申込!K11)</f>
        <v/>
      </c>
      <c r="AM3" s="26" t="str">
        <f>IF(OR(ダブルス申込!$D$11="",ダブルス申込!K12=""),"",ダブルス申込!K12)</f>
        <v/>
      </c>
      <c r="AN3" s="21" t="str">
        <f>IF(OR(ダブルス申込!$D$11="",ダブルス申込!L11=""),"",ダブルス申込!L11)</f>
        <v/>
      </c>
      <c r="AO3" s="30" t="str">
        <f>IF(OR(ダブルス申込!$D$11="",ダブルス申込!M11=""),"",ダブルス申込!M11)</f>
        <v/>
      </c>
      <c r="AP3" s="21" t="str">
        <f>IF(OR(ダブルス申込!$D$13="",ダブルス申込!I13=""),"",ダブルス申込!I13)</f>
        <v/>
      </c>
      <c r="AQ3" s="21" t="str">
        <f>IF(OR(ダブルス申込!$D$13="",ダブルス申込!J13=""),"",ダブルス申込!J13)</f>
        <v/>
      </c>
      <c r="AR3" s="20" t="str">
        <f>IF(ダブルス申込!$D$13="","",ダブルス申込!D13)</f>
        <v/>
      </c>
      <c r="AS3" s="21" t="str">
        <f>IF(OR(ダブルス申込!$D$13="",ダブルス申込!G13=""),"",ダブルス申込!G13)</f>
        <v/>
      </c>
      <c r="AT3" s="21" t="str">
        <f>IF(OR(ダブルス申込!$D$13="",ダブルス申込!H13=""),"",ダブルス申込!H13)</f>
        <v/>
      </c>
      <c r="AU3" s="26" t="str">
        <f>IF(OR(ダブルス申込!$D$13="",ダブルス申込!K13=""),"",ダブルス申込!K13)</f>
        <v/>
      </c>
      <c r="AV3" s="32" t="str">
        <f>IF(OR(ダブルス申込!$D$13="",ダブルス申込!K14=""),"",ダブルス申込!K14)</f>
        <v/>
      </c>
      <c r="AW3" s="21" t="str">
        <f>IF(OR(ダブルス申込!$D$13="",ダブルス申込!L13=""),"",ダブルス申込!L13)</f>
        <v/>
      </c>
      <c r="AX3" s="30" t="str">
        <f>IF(OR(ダブルス申込!$D$13="",ダブルス申込!M13=""),"",ダブルス申込!M13)</f>
        <v/>
      </c>
    </row>
    <row r="4" spans="1:54" ht="27.95" customHeight="1" x14ac:dyDescent="0.15">
      <c r="A4" s="18"/>
      <c r="B4" s="24" t="str">
        <f>IF(OR(ダブルス申込!$E$3="",ダブルス申込!D15=""),"",VALUE(Y4))</f>
        <v/>
      </c>
      <c r="C4" s="20" t="str">
        <f t="shared" si="0"/>
        <v/>
      </c>
      <c r="D4" s="21" t="str">
        <f t="shared" si="1"/>
        <v/>
      </c>
      <c r="E4" s="21" t="str">
        <f>IF(D4="","",COUNTIF(D$3:D4,"M"))</f>
        <v/>
      </c>
      <c r="F4" s="21" t="str">
        <f t="shared" si="2"/>
        <v/>
      </c>
      <c r="G4" s="21" t="str">
        <f>IF(F4="","",COUNTIF(F$3:F4,"W"))</f>
        <v/>
      </c>
      <c r="H4" s="24" t="str">
        <f t="shared" si="3"/>
        <v/>
      </c>
      <c r="I4" s="24" t="str">
        <f t="shared" si="3"/>
        <v/>
      </c>
      <c r="J4" s="24" t="str">
        <f t="shared" si="3"/>
        <v/>
      </c>
      <c r="K4" s="24" t="str">
        <f t="shared" si="3"/>
        <v/>
      </c>
      <c r="L4" s="24" t="str">
        <f>IF(OR(ダブルス申込!D15="",ダブルス申込!I15=""),"",VALUE(AG4))</f>
        <v/>
      </c>
      <c r="M4" s="24" t="str">
        <f t="shared" si="4"/>
        <v/>
      </c>
      <c r="N4" s="20" t="str">
        <f t="shared" si="5"/>
        <v/>
      </c>
      <c r="O4" s="24" t="str">
        <f t="shared" si="6"/>
        <v/>
      </c>
      <c r="P4" s="24" t="str">
        <f t="shared" si="6"/>
        <v/>
      </c>
      <c r="Q4" s="25" t="str">
        <f t="shared" si="7"/>
        <v/>
      </c>
      <c r="R4" s="24" t="str">
        <f>IF(OR(ダブルス申込!D17="",ダブルス申込!I17=""),"",VALUE(AP4))</f>
        <v/>
      </c>
      <c r="S4" s="24" t="str">
        <f t="shared" si="8"/>
        <v/>
      </c>
      <c r="T4" s="20" t="str">
        <f t="shared" si="9"/>
        <v/>
      </c>
      <c r="U4" s="24" t="str">
        <f t="shared" si="10"/>
        <v/>
      </c>
      <c r="V4" s="24" t="str">
        <f t="shared" si="10"/>
        <v/>
      </c>
      <c r="W4" s="25" t="str">
        <f t="shared" si="11"/>
        <v/>
      </c>
      <c r="X4" s="18"/>
      <c r="Y4" s="21" t="str">
        <f>IF(OR(ダブルス申込!$E$3="",ダブルス申込!$D$15=""),"",ダブルス申込!$E$3)</f>
        <v/>
      </c>
      <c r="Z4" s="26" t="str">
        <f>IF(OR(ダブルス申込!$J$3="",ダブルス申込!$D$15=""),"",ダブルス申込!$J$3)</f>
        <v/>
      </c>
      <c r="AA4" s="21" t="str">
        <f>IF(OR(ダブルス申込!$D$15="",ダブルス申込!A15=""),"",ダブルス申込!A15)</f>
        <v/>
      </c>
      <c r="AB4" s="21" t="str">
        <f>IF(OR(ダブルス申込!$D$11="",ダブルス申込!B15=""),"",ダブルス申込!B15)</f>
        <v/>
      </c>
      <c r="AC4" s="21" t="str">
        <f>IF(OR(ダブルス申込!$D$15="",ダブルス申込!C15=""),"",ダブルス申込!C15)</f>
        <v/>
      </c>
      <c r="AD4" s="21" t="str">
        <f>IF(OR(ダブルス申込!$D$15="",ダブルス申込!N15=""),"",ダブルス申込!N15)</f>
        <v/>
      </c>
      <c r="AE4" s="21" t="str">
        <f>IF(OR(ダブルス申込!$D$15="",ダブルス申込!O15=""),"",ダブルス申込!O15)</f>
        <v/>
      </c>
      <c r="AF4" s="21" t="str">
        <f>IF(OR(ダブルス申込!$D$15="",ダブルス申込!P15=""),"",ダブルス申込!P15)</f>
        <v/>
      </c>
      <c r="AG4" s="22" t="str">
        <f>IF(OR(ダブルス申込!$D$15="",ダブルス申込!I15=""),"",ダブルス申込!I15)</f>
        <v/>
      </c>
      <c r="AH4" s="22" t="str">
        <f>IF(OR(ダブルス申込!$D$15="",ダブルス申込!J15=""),"",ダブルス申込!J15)</f>
        <v/>
      </c>
      <c r="AI4" s="20" t="str">
        <f>IF(ダブルス申込!$D$15="","",ダブルス申込!D15)</f>
        <v/>
      </c>
      <c r="AJ4" s="22" t="str">
        <f>IF(OR(ダブルス申込!$D$15="",ダブルス申込!G15=""),"",ダブルス申込!G15)</f>
        <v/>
      </c>
      <c r="AK4" s="22" t="str">
        <f>IF(OR(ダブルス申込!$D$15="",ダブルス申込!H15=""),"",ダブルス申込!H15)</f>
        <v/>
      </c>
      <c r="AL4" s="31" t="str">
        <f>IF(OR(ダブルス申込!$D$15="",ダブルス申込!K15=""),"",ダブルス申込!K15)</f>
        <v/>
      </c>
      <c r="AM4" s="26" t="str">
        <f>IF(OR(ダブルス申込!$D$15="",ダブルス申込!K16=""),"",ダブルス申込!K16)</f>
        <v/>
      </c>
      <c r="AN4" s="21" t="str">
        <f>IF(OR(ダブルス申込!$D$15="",ダブルス申込!L15=""),"",ダブルス申込!L15)</f>
        <v/>
      </c>
      <c r="AO4" s="30" t="str">
        <f>IF(OR(ダブルス申込!$D$15="",ダブルス申込!M15=""),"",ダブルス申込!M15)</f>
        <v/>
      </c>
      <c r="AP4" s="21" t="str">
        <f>IF(OR(ダブルス申込!$D$17="",ダブルス申込!I17=""),"",ダブルス申込!I17)</f>
        <v/>
      </c>
      <c r="AQ4" s="21" t="str">
        <f>IF(OR(ダブルス申込!$D$17="",ダブルス申込!J17=""),"",ダブルス申込!J17)</f>
        <v/>
      </c>
      <c r="AR4" s="20" t="str">
        <f>IF(ダブルス申込!$D$17="","",ダブルス申込!D17)</f>
        <v/>
      </c>
      <c r="AS4" s="21" t="str">
        <f>IF(OR(ダブルス申込!$D$13="",ダブルス申込!G17=""),"",ダブルス申込!G17)</f>
        <v/>
      </c>
      <c r="AT4" s="21" t="str">
        <f>IF(OR(ダブルス申込!$D$13="",ダブルス申込!H17=""),"",ダブルス申込!H17)</f>
        <v/>
      </c>
      <c r="AU4" s="26" t="str">
        <f>IF(OR(ダブルス申込!$D$17="",ダブルス申込!K17=""),"",ダブルス申込!K17)</f>
        <v/>
      </c>
      <c r="AV4" s="32" t="str">
        <f>IF(OR(ダブルス申込!$D$17="",ダブルス申込!K18=""),"",ダブルス申込!K18)</f>
        <v/>
      </c>
      <c r="AW4" s="21" t="str">
        <f>IF(OR(ダブルス申込!$D$17="",ダブルス申込!L17=""),"",ダブルス申込!L17)</f>
        <v/>
      </c>
      <c r="AX4" s="30" t="str">
        <f>IF(OR(ダブルス申込!$D$17="",ダブルス申込!M17=""),"",ダブルス申込!M17)</f>
        <v/>
      </c>
    </row>
    <row r="5" spans="1:54" ht="27.95" customHeight="1" x14ac:dyDescent="0.15">
      <c r="A5" s="18"/>
      <c r="B5" s="24" t="str">
        <f>IF(OR(ダブルス申込!$E$3="",ダブルス申込!D19=""),"",VALUE(Y5))</f>
        <v/>
      </c>
      <c r="C5" s="20" t="str">
        <f t="shared" si="0"/>
        <v/>
      </c>
      <c r="D5" s="21" t="str">
        <f t="shared" si="1"/>
        <v/>
      </c>
      <c r="E5" s="21" t="str">
        <f>IF(D5="","",COUNTIF(D$3:D5,"M"))</f>
        <v/>
      </c>
      <c r="F5" s="21" t="str">
        <f t="shared" si="2"/>
        <v/>
      </c>
      <c r="G5" s="21" t="str">
        <f>IF(F5="","",COUNTIF(F$3:F5,"W"))</f>
        <v/>
      </c>
      <c r="H5" s="24" t="str">
        <f t="shared" si="3"/>
        <v/>
      </c>
      <c r="I5" s="24" t="str">
        <f t="shared" si="3"/>
        <v/>
      </c>
      <c r="J5" s="24" t="str">
        <f t="shared" si="3"/>
        <v/>
      </c>
      <c r="K5" s="24" t="str">
        <f t="shared" si="3"/>
        <v/>
      </c>
      <c r="L5" s="24" t="str">
        <f>IF(OR(ダブルス申込!D19="",ダブルス申込!I19=""),"",VALUE(AG5))</f>
        <v/>
      </c>
      <c r="M5" s="24" t="str">
        <f t="shared" si="4"/>
        <v/>
      </c>
      <c r="N5" s="20" t="str">
        <f t="shared" si="5"/>
        <v/>
      </c>
      <c r="O5" s="24" t="str">
        <f t="shared" si="6"/>
        <v/>
      </c>
      <c r="P5" s="24" t="str">
        <f t="shared" si="6"/>
        <v/>
      </c>
      <c r="Q5" s="25" t="str">
        <f t="shared" si="7"/>
        <v/>
      </c>
      <c r="R5" s="24" t="str">
        <f>IF(OR(ダブルス申込!D21="",ダブルス申込!I21=""),"",VALUE(AP5))</f>
        <v/>
      </c>
      <c r="S5" s="24" t="str">
        <f t="shared" si="8"/>
        <v/>
      </c>
      <c r="T5" s="20" t="str">
        <f t="shared" si="9"/>
        <v/>
      </c>
      <c r="U5" s="24" t="str">
        <f t="shared" si="10"/>
        <v/>
      </c>
      <c r="V5" s="24" t="str">
        <f t="shared" si="10"/>
        <v/>
      </c>
      <c r="W5" s="25" t="str">
        <f t="shared" si="11"/>
        <v/>
      </c>
      <c r="X5" s="18"/>
      <c r="Y5" s="21" t="str">
        <f>IF(OR(ダブルス申込!$E$3="",ダブルス申込!$D$19=""),"",ダブルス申込!$E$3)</f>
        <v/>
      </c>
      <c r="Z5" s="26" t="str">
        <f>IF(OR(ダブルス申込!$J$3="",ダブルス申込!$D$19=""),"",ダブルス申込!$J$3)</f>
        <v/>
      </c>
      <c r="AA5" s="21" t="str">
        <f>IF(OR(ダブルス申込!$D$19="",ダブルス申込!A19=""),"",ダブルス申込!A19)</f>
        <v/>
      </c>
      <c r="AB5" s="21" t="str">
        <f>IF(OR(ダブルス申込!$D$19="",ダブルス申込!B19=""),"",ダブルス申込!B19)</f>
        <v/>
      </c>
      <c r="AC5" s="21" t="str">
        <f>IF(OR(ダブルス申込!$D$19="",ダブルス申込!C19=""),"",ダブルス申込!C19)</f>
        <v/>
      </c>
      <c r="AD5" s="21" t="str">
        <f>IF(OR(ダブルス申込!$D$19="",ダブルス申込!N19=""),"",ダブルス申込!N19)</f>
        <v/>
      </c>
      <c r="AE5" s="21" t="str">
        <f>IF(OR(ダブルス申込!$D$19="",ダブルス申込!O19=""),"",ダブルス申込!O19)</f>
        <v/>
      </c>
      <c r="AF5" s="21" t="str">
        <f>IF(OR(ダブルス申込!$D$19="",ダブルス申込!P19=""),"",ダブルス申込!P19)</f>
        <v/>
      </c>
      <c r="AG5" s="22" t="str">
        <f>IF(OR(ダブルス申込!$D$19="",ダブルス申込!I19=""),"",ダブルス申込!I19)</f>
        <v/>
      </c>
      <c r="AH5" s="22" t="str">
        <f>IF(OR(ダブルス申込!$D$19="",ダブルス申込!J19=""),"",ダブルス申込!J19)</f>
        <v/>
      </c>
      <c r="AI5" s="20" t="str">
        <f>IF(ダブルス申込!$D$19="","",ダブルス申込!D19)</f>
        <v/>
      </c>
      <c r="AJ5" s="22" t="str">
        <f>IF(OR(ダブルス申込!$D$19="",ダブルス申込!G19=""),"",ダブルス申込!G19)</f>
        <v/>
      </c>
      <c r="AK5" s="22" t="str">
        <f>IF(OR(ダブルス申込!$D$19="",ダブルス申込!H19=""),"",ダブルス申込!H19)</f>
        <v/>
      </c>
      <c r="AL5" s="23" t="str">
        <f>IF(OR(ダブルス申込!$D$19="",ダブルス申込!K19=""),"",ダブルス申込!K19)</f>
        <v/>
      </c>
      <c r="AM5" s="26" t="str">
        <f>IF(OR(ダブルス申込!$D$19="",ダブルス申込!K20=""),"",ダブルス申込!K20)</f>
        <v/>
      </c>
      <c r="AN5" s="21" t="str">
        <f>IF(OR(ダブルス申込!$D$19="",ダブルス申込!L19=""),"",ダブルス申込!L19)</f>
        <v/>
      </c>
      <c r="AO5" s="30" t="str">
        <f>IF(OR(ダブルス申込!$D$19="",ダブルス申込!M19=""),"",ダブルス申込!M19)</f>
        <v/>
      </c>
      <c r="AP5" s="21" t="str">
        <f>IF(OR(ダブルス申込!$D$21="",ダブルス申込!I21=""),"",ダブルス申込!I21)</f>
        <v/>
      </c>
      <c r="AQ5" s="21" t="str">
        <f>IF(OR(ダブルス申込!$D$21="",ダブルス申込!J21=""),"",ダブルス申込!J21)</f>
        <v/>
      </c>
      <c r="AR5" s="20" t="str">
        <f>IF(ダブルス申込!$D$21="","",ダブルス申込!D21)</f>
        <v/>
      </c>
      <c r="AS5" s="21" t="str">
        <f>IF(OR(ダブルス申込!$D$21="",ダブルス申込!G21=""),"",ダブルス申込!G21)</f>
        <v/>
      </c>
      <c r="AT5" s="21" t="str">
        <f>IF(OR(ダブルス申込!$D$21="",ダブルス申込!H21=""),"",ダブルス申込!H21)</f>
        <v/>
      </c>
      <c r="AU5" s="26" t="str">
        <f>IF(OR(ダブルス申込!$D$21="",ダブルス申込!K21=""),"",ダブルス申込!K21)</f>
        <v/>
      </c>
      <c r="AV5" s="32" t="str">
        <f>IF(OR(ダブルス申込!$D$21="",ダブルス申込!K22=""),"",ダブルス申込!K22)</f>
        <v/>
      </c>
      <c r="AW5" s="21" t="str">
        <f>IF(OR(ダブルス申込!$D$21="",ダブルス申込!L21=""),"",ダブルス申込!L21)</f>
        <v/>
      </c>
      <c r="AX5" s="30" t="str">
        <f>IF(OR(ダブルス申込!$D$21="",ダブルス申込!M21=""),"",ダブルス申込!M21)</f>
        <v/>
      </c>
    </row>
    <row r="6" spans="1:54" ht="27.95" customHeight="1" x14ac:dyDescent="0.15">
      <c r="A6" s="18"/>
      <c r="B6" s="24" t="str">
        <f>IF(OR(ダブルス申込!$E$3="",ダブルス申込!D23=""),"",VALUE(Y6))</f>
        <v/>
      </c>
      <c r="C6" s="20" t="str">
        <f t="shared" si="0"/>
        <v/>
      </c>
      <c r="D6" s="21" t="str">
        <f t="shared" si="1"/>
        <v/>
      </c>
      <c r="E6" s="21" t="str">
        <f>IF(D6="","",COUNTIF(D$3:D6,"M"))</f>
        <v/>
      </c>
      <c r="F6" s="21" t="str">
        <f t="shared" si="2"/>
        <v/>
      </c>
      <c r="G6" s="21" t="str">
        <f>IF(F6="","",COUNTIF(F$3:F6,"W"))</f>
        <v/>
      </c>
      <c r="H6" s="24" t="str">
        <f t="shared" si="3"/>
        <v/>
      </c>
      <c r="I6" s="24" t="str">
        <f t="shared" si="3"/>
        <v/>
      </c>
      <c r="J6" s="24" t="str">
        <f t="shared" si="3"/>
        <v/>
      </c>
      <c r="K6" s="24" t="str">
        <f t="shared" si="3"/>
        <v/>
      </c>
      <c r="L6" s="24" t="str">
        <f>IF(OR(ダブルス申込!D23="",ダブルス申込!I23=""),"",VALUE(AG6))</f>
        <v/>
      </c>
      <c r="M6" s="24" t="str">
        <f t="shared" si="4"/>
        <v/>
      </c>
      <c r="N6" s="20" t="str">
        <f t="shared" si="5"/>
        <v/>
      </c>
      <c r="O6" s="24" t="str">
        <f t="shared" si="6"/>
        <v/>
      </c>
      <c r="P6" s="24" t="str">
        <f t="shared" si="6"/>
        <v/>
      </c>
      <c r="Q6" s="25" t="str">
        <f t="shared" si="7"/>
        <v/>
      </c>
      <c r="R6" s="24" t="str">
        <f>IF(OR(ダブルス申込!D25="",ダブルス申込!I25=""),"",VALUE(AP6))</f>
        <v/>
      </c>
      <c r="S6" s="24" t="str">
        <f t="shared" si="8"/>
        <v/>
      </c>
      <c r="T6" s="20" t="str">
        <f t="shared" si="9"/>
        <v/>
      </c>
      <c r="U6" s="24" t="str">
        <f t="shared" si="10"/>
        <v/>
      </c>
      <c r="V6" s="24" t="str">
        <f t="shared" si="10"/>
        <v/>
      </c>
      <c r="W6" s="25" t="str">
        <f t="shared" si="11"/>
        <v/>
      </c>
      <c r="X6" s="18"/>
      <c r="Y6" s="21" t="str">
        <f>IF(OR(ダブルス申込!$E$3="",ダブルス申込!$D$23=""),"",ダブルス申込!$E$3)</f>
        <v/>
      </c>
      <c r="Z6" s="26" t="str">
        <f>IF(OR(ダブルス申込!$J$3="",ダブルス申込!$D$23=""),"",ダブルス申込!$J$3)</f>
        <v/>
      </c>
      <c r="AA6" s="21" t="str">
        <f>IF(OR(ダブルス申込!$D$23="",ダブルス申込!A23=""),"",ダブルス申込!A23)</f>
        <v/>
      </c>
      <c r="AB6" s="21" t="str">
        <f>IF(OR(ダブルス申込!$D$23="",ダブルス申込!B23=""),"",ダブルス申込!B23)</f>
        <v/>
      </c>
      <c r="AC6" s="21" t="str">
        <f>IF(OR(ダブルス申込!$D$23="",ダブルス申込!C23=""),"",ダブルス申込!C23)</f>
        <v/>
      </c>
      <c r="AD6" s="21" t="str">
        <f>IF(OR(ダブルス申込!$D$23="",ダブルス申込!N23=""),"",ダブルス申込!N23)</f>
        <v/>
      </c>
      <c r="AE6" s="21" t="str">
        <f>IF(OR(ダブルス申込!$D$23="",ダブルス申込!O23=""),"",ダブルス申込!O23)</f>
        <v/>
      </c>
      <c r="AF6" s="21" t="str">
        <f>IF(OR(ダブルス申込!$D$23="",ダブルス申込!P23=""),"",ダブルス申込!P23)</f>
        <v/>
      </c>
      <c r="AG6" s="22" t="str">
        <f>IF(OR(ダブルス申込!$D$23="",ダブルス申込!I23=""),"",ダブルス申込!I23)</f>
        <v/>
      </c>
      <c r="AH6" s="22" t="str">
        <f>IF(OR(ダブルス申込!$D$23="",ダブルス申込!J23=""),"",ダブルス申込!J23)</f>
        <v/>
      </c>
      <c r="AI6" s="20" t="str">
        <f>IF(ダブルス申込!$D$23="","",ダブルス申込!D23)</f>
        <v/>
      </c>
      <c r="AJ6" s="22" t="str">
        <f>IF(OR(ダブルス申込!$D$23="",ダブルス申込!G23=""),"",ダブルス申込!G23)</f>
        <v/>
      </c>
      <c r="AK6" s="22" t="str">
        <f>IF(OR(ダブルス申込!$D$23="",ダブルス申込!H23=""),"",ダブルス申込!H23)</f>
        <v/>
      </c>
      <c r="AL6" s="23" t="str">
        <f>IF(OR(ダブルス申込!$D$23="",ダブルス申込!K23=""),"",ダブルス申込!K23)</f>
        <v/>
      </c>
      <c r="AM6" s="26" t="str">
        <f>IF(OR(ダブルス申込!$D$23="",ダブルス申込!K24=""),"",ダブルス申込!K24)</f>
        <v/>
      </c>
      <c r="AN6" s="21" t="str">
        <f>IF(OR(ダブルス申込!$D$23="",ダブルス申込!L23=""),"",ダブルス申込!L23)</f>
        <v/>
      </c>
      <c r="AO6" s="30" t="str">
        <f>IF(OR(ダブルス申込!$D$23="",ダブルス申込!M23=""),"",ダブルス申込!M23)</f>
        <v/>
      </c>
      <c r="AP6" s="21" t="str">
        <f>IF(OR(ダブルス申込!$D$25="",ダブルス申込!I25=""),"",ダブルス申込!I25)</f>
        <v/>
      </c>
      <c r="AQ6" s="21" t="str">
        <f>IF(OR(ダブルス申込!$D$25="",ダブルス申込!J25=""),"",ダブルス申込!J25)</f>
        <v/>
      </c>
      <c r="AR6" s="20" t="str">
        <f>IF(ダブルス申込!$D$25="","",ダブルス申込!D25)</f>
        <v/>
      </c>
      <c r="AS6" s="21" t="str">
        <f>IF(OR(ダブルス申込!$D$25="",ダブルス申込!G25=""),"",ダブルス申込!G25)</f>
        <v/>
      </c>
      <c r="AT6" s="21" t="str">
        <f>IF(OR(ダブルス申込!$D$25="",ダブルス申込!H25=""),"",ダブルス申込!H25)</f>
        <v/>
      </c>
      <c r="AU6" s="26" t="str">
        <f>IF(OR(ダブルス申込!$D$25="",ダブルス申込!K25=""),"",ダブルス申込!K25)</f>
        <v/>
      </c>
      <c r="AV6" s="32" t="str">
        <f>IF(OR(ダブルス申込!$D$25="",ダブルス申込!K26=""),"",ダブルス申込!K26)</f>
        <v/>
      </c>
      <c r="AW6" s="21" t="str">
        <f>IF(OR(ダブルス申込!$D$25="",ダブルス申込!L25=""),"",ダブルス申込!L25)</f>
        <v/>
      </c>
      <c r="AX6" s="30" t="str">
        <f>IF(OR(ダブルス申込!$D$25="",ダブルス申込!M25=""),"",ダブルス申込!M25)</f>
        <v/>
      </c>
    </row>
    <row r="7" spans="1:54" ht="27.95" customHeight="1" x14ac:dyDescent="0.15">
      <c r="A7" s="18"/>
      <c r="B7" s="24" t="str">
        <f>IF(OR(ダブルス申込!$E$3="",ダブルス申込!D27=""),"",VALUE(Y7))</f>
        <v/>
      </c>
      <c r="C7" s="20" t="str">
        <f t="shared" si="0"/>
        <v/>
      </c>
      <c r="D7" s="21" t="str">
        <f t="shared" si="1"/>
        <v/>
      </c>
      <c r="E7" s="21" t="str">
        <f>IF(D7="","",COUNTIF(D$3:D7,"M"))</f>
        <v/>
      </c>
      <c r="F7" s="21" t="str">
        <f t="shared" si="2"/>
        <v/>
      </c>
      <c r="G7" s="21" t="str">
        <f>IF(F7="","",COUNTIF(F$3:F7,"W"))</f>
        <v/>
      </c>
      <c r="H7" s="24" t="str">
        <f t="shared" si="3"/>
        <v/>
      </c>
      <c r="I7" s="24" t="str">
        <f t="shared" si="3"/>
        <v/>
      </c>
      <c r="J7" s="24" t="str">
        <f t="shared" si="3"/>
        <v/>
      </c>
      <c r="K7" s="24" t="str">
        <f t="shared" si="3"/>
        <v/>
      </c>
      <c r="L7" s="24" t="str">
        <f>IF(OR(ダブルス申込!D27="",ダブルス申込!I27=""),"",VALUE(AG7))</f>
        <v/>
      </c>
      <c r="M7" s="24" t="str">
        <f t="shared" si="4"/>
        <v/>
      </c>
      <c r="N7" s="20" t="str">
        <f t="shared" si="5"/>
        <v/>
      </c>
      <c r="O7" s="24" t="str">
        <f t="shared" si="6"/>
        <v/>
      </c>
      <c r="P7" s="24" t="str">
        <f t="shared" si="6"/>
        <v/>
      </c>
      <c r="Q7" s="25" t="str">
        <f t="shared" si="7"/>
        <v/>
      </c>
      <c r="R7" s="24" t="str">
        <f>IF(OR(ダブルス申込!D29="",ダブルス申込!I29=""),"",VALUE(AP7))</f>
        <v/>
      </c>
      <c r="S7" s="24" t="str">
        <f t="shared" si="8"/>
        <v/>
      </c>
      <c r="T7" s="20" t="str">
        <f t="shared" si="9"/>
        <v/>
      </c>
      <c r="U7" s="24" t="str">
        <f t="shared" si="10"/>
        <v/>
      </c>
      <c r="V7" s="24" t="str">
        <f t="shared" si="10"/>
        <v/>
      </c>
      <c r="W7" s="25" t="str">
        <f t="shared" si="11"/>
        <v/>
      </c>
      <c r="X7" s="18"/>
      <c r="Y7" s="21" t="str">
        <f>IF(OR(ダブルス申込!$E$3="",ダブルス申込!$D$27=""),"",ダブルス申込!$E$3)</f>
        <v/>
      </c>
      <c r="Z7" s="26" t="str">
        <f>IF(OR(ダブルス申込!$J$3="",ダブルス申込!$D$27=""),"",ダブルス申込!$J$3)</f>
        <v/>
      </c>
      <c r="AA7" s="21" t="str">
        <f>IF(OR(ダブルス申込!$D$27="",ダブルス申込!A27=""),"",ダブルス申込!A27)</f>
        <v/>
      </c>
      <c r="AB7" s="21" t="str">
        <f>IF(OR(ダブルス申込!$D$27="",ダブルス申込!B27=""),"",ダブルス申込!B27)</f>
        <v/>
      </c>
      <c r="AC7" s="21" t="str">
        <f>IF(OR(ダブルス申込!$D$27="",ダブルス申込!C27=""),"",ダブルス申込!C27)</f>
        <v/>
      </c>
      <c r="AD7" s="21" t="str">
        <f>IF(OR(ダブルス申込!$D$27="",ダブルス申込!N27=""),"",ダブルス申込!N27)</f>
        <v/>
      </c>
      <c r="AE7" s="21" t="str">
        <f>IF(OR(ダブルス申込!$D$27="",ダブルス申込!O27=""),"",ダブルス申込!O27)</f>
        <v/>
      </c>
      <c r="AF7" s="21" t="str">
        <f>IF(OR(ダブルス申込!$D$27="",ダブルス申込!P27=""),"",ダブルス申込!P27)</f>
        <v/>
      </c>
      <c r="AG7" s="22" t="str">
        <f>IF(OR(ダブルス申込!$D$27="",ダブルス申込!I27=""),"",ダブルス申込!I27)</f>
        <v/>
      </c>
      <c r="AH7" s="22" t="str">
        <f>IF(OR(ダブルス申込!$D$27="",ダブルス申込!J27=""),"",ダブルス申込!J27)</f>
        <v/>
      </c>
      <c r="AI7" s="20" t="str">
        <f>IF(ダブルス申込!$D$27="","",ダブルス申込!D27)</f>
        <v/>
      </c>
      <c r="AJ7" s="22" t="str">
        <f>IF(OR(ダブルス申込!$D$27="",ダブルス申込!G27=""),"",ダブルス申込!G27)</f>
        <v/>
      </c>
      <c r="AK7" s="22" t="str">
        <f>IF(OR(ダブルス申込!$D$27="",ダブルス申込!H27=""),"",ダブルス申込!H27)</f>
        <v/>
      </c>
      <c r="AL7" s="23" t="str">
        <f>IF(OR(ダブルス申込!$D$27="",ダブルス申込!K27=""),"",ダブルス申込!K27)</f>
        <v/>
      </c>
      <c r="AM7" s="26" t="str">
        <f>IF(OR(ダブルス申込!$D$27="",ダブルス申込!K28=""),"",ダブルス申込!K28)</f>
        <v/>
      </c>
      <c r="AN7" s="21" t="str">
        <f>IF(OR(ダブルス申込!$D$27="",ダブルス申込!L27=""),"",ダブルス申込!L27)</f>
        <v/>
      </c>
      <c r="AO7" s="30" t="str">
        <f>IF(OR(ダブルス申込!$D$27="",ダブルス申込!M27=""),"",ダブルス申込!M27)</f>
        <v/>
      </c>
      <c r="AP7" s="21" t="str">
        <f>IF(OR(ダブルス申込!$D$29="",ダブルス申込!I29=""),"",ダブルス申込!I29)</f>
        <v/>
      </c>
      <c r="AQ7" s="21" t="str">
        <f>IF(OR(ダブルス申込!$D$29="",ダブルス申込!J29=""),"",ダブルス申込!J29)</f>
        <v/>
      </c>
      <c r="AR7" s="20" t="str">
        <f>IF(ダブルス申込!$D$29="","",ダブルス申込!D29)</f>
        <v/>
      </c>
      <c r="AS7" s="21" t="str">
        <f>IF(OR(ダブルス申込!$D$29="",ダブルス申込!G29=""),"",ダブルス申込!G29)</f>
        <v/>
      </c>
      <c r="AT7" s="21" t="str">
        <f>IF(OR(ダブルス申込!$D$29="",ダブルス申込!H29=""),"",ダブルス申込!H29)</f>
        <v/>
      </c>
      <c r="AU7" s="26" t="str">
        <f>IF(OR(ダブルス申込!$D$29="",ダブルス申込!K29=""),"",ダブルス申込!K29)</f>
        <v/>
      </c>
      <c r="AV7" s="32" t="str">
        <f>IF(OR(ダブルス申込!$D$29="",ダブルス申込!K30=""),"",ダブルス申込!K30)</f>
        <v/>
      </c>
      <c r="AW7" s="21" t="str">
        <f>IF(OR(ダブルス申込!$D$29="",ダブルス申込!L29=""),"",ダブルス申込!L29)</f>
        <v/>
      </c>
      <c r="AX7" s="30" t="str">
        <f>IF(OR(ダブルス申込!$D$29="",ダブルス申込!M29=""),"",ダブルス申込!M29)</f>
        <v/>
      </c>
    </row>
    <row r="8" spans="1:54" ht="27.95" customHeight="1" x14ac:dyDescent="0.15">
      <c r="A8" s="18"/>
      <c r="B8" s="24" t="str">
        <f>IF(OR(ダブルス申込!$E$3="",ダブルス申込!D31=""),"",VALUE(Y8))</f>
        <v/>
      </c>
      <c r="C8" s="20" t="str">
        <f t="shared" si="0"/>
        <v/>
      </c>
      <c r="D8" s="21" t="str">
        <f t="shared" si="1"/>
        <v/>
      </c>
      <c r="E8" s="21" t="str">
        <f>IF(D8="","",COUNTIF(D$3:D8,"M"))</f>
        <v/>
      </c>
      <c r="F8" s="21" t="str">
        <f t="shared" si="2"/>
        <v/>
      </c>
      <c r="G8" s="21" t="str">
        <f>IF(F8="","",COUNTIF(F$3:F8,"W"))</f>
        <v/>
      </c>
      <c r="H8" s="24" t="str">
        <f t="shared" si="3"/>
        <v/>
      </c>
      <c r="I8" s="24" t="str">
        <f t="shared" si="3"/>
        <v/>
      </c>
      <c r="J8" s="24" t="str">
        <f t="shared" si="3"/>
        <v/>
      </c>
      <c r="K8" s="24" t="str">
        <f t="shared" si="3"/>
        <v/>
      </c>
      <c r="L8" s="24" t="str">
        <f>IF(OR(ダブルス申込!D31="",ダブルス申込!I31=""),"",VALUE(AG8))</f>
        <v/>
      </c>
      <c r="M8" s="24" t="str">
        <f t="shared" si="4"/>
        <v/>
      </c>
      <c r="N8" s="20" t="str">
        <f t="shared" si="5"/>
        <v/>
      </c>
      <c r="O8" s="24" t="str">
        <f t="shared" si="6"/>
        <v/>
      </c>
      <c r="P8" s="24" t="str">
        <f t="shared" si="6"/>
        <v/>
      </c>
      <c r="Q8" s="25" t="str">
        <f t="shared" si="7"/>
        <v/>
      </c>
      <c r="R8" s="24" t="str">
        <f>IF(OR(ダブルス申込!D33="",ダブルス申込!I33=""),"",VALUE(AP8))</f>
        <v/>
      </c>
      <c r="S8" s="24" t="str">
        <f t="shared" si="8"/>
        <v/>
      </c>
      <c r="T8" s="20" t="str">
        <f t="shared" si="9"/>
        <v/>
      </c>
      <c r="U8" s="24" t="str">
        <f t="shared" si="10"/>
        <v/>
      </c>
      <c r="V8" s="24" t="str">
        <f t="shared" si="10"/>
        <v/>
      </c>
      <c r="W8" s="25" t="str">
        <f t="shared" si="11"/>
        <v/>
      </c>
      <c r="X8" s="18"/>
      <c r="Y8" s="21" t="str">
        <f>IF(OR(ダブルス申込!$E$3="",ダブルス申込!$D$31=""),"",ダブルス申込!$E$3)</f>
        <v/>
      </c>
      <c r="Z8" s="26" t="str">
        <f>IF(OR(ダブルス申込!$J$3="",ダブルス申込!$D$31=""),"",ダブルス申込!$J$3)</f>
        <v/>
      </c>
      <c r="AA8" s="21" t="str">
        <f>IF(OR(ダブルス申込!$D$31="",ダブルス申込!A31=""),"",ダブルス申込!A31)</f>
        <v/>
      </c>
      <c r="AB8" s="21" t="str">
        <f>IF(OR(ダブルス申込!$D$31="",ダブルス申込!B31=""),"",ダブルス申込!B31)</f>
        <v/>
      </c>
      <c r="AC8" s="21" t="str">
        <f>IF(OR(ダブルス申込!$D$31="",ダブルス申込!C31=""),"",ダブルス申込!C31)</f>
        <v/>
      </c>
      <c r="AD8" s="21" t="str">
        <f>IF(OR(ダブルス申込!$D$31="",ダブルス申込!N31=""),"",ダブルス申込!N31)</f>
        <v/>
      </c>
      <c r="AE8" s="21" t="str">
        <f>IF(OR(ダブルス申込!$D$31="",ダブルス申込!O31=""),"",ダブルス申込!O31)</f>
        <v/>
      </c>
      <c r="AF8" s="21" t="str">
        <f>IF(OR(ダブルス申込!$D$31="",ダブルス申込!P31=""),"",ダブルス申込!P31)</f>
        <v/>
      </c>
      <c r="AG8" s="22" t="str">
        <f>IF(OR(ダブルス申込!$D$31="",ダブルス申込!I31=""),"",ダブルス申込!I31)</f>
        <v/>
      </c>
      <c r="AH8" s="22" t="str">
        <f>IF(OR(ダブルス申込!$D$31="",ダブルス申込!J31=""),"",ダブルス申込!J31)</f>
        <v/>
      </c>
      <c r="AI8" s="20" t="str">
        <f>IF(ダブルス申込!$D$31="","",ダブルス申込!D31)</f>
        <v/>
      </c>
      <c r="AJ8" s="22" t="str">
        <f>IF(OR(ダブルス申込!$D$31="",ダブルス申込!G31=""),"",ダブルス申込!G31)</f>
        <v/>
      </c>
      <c r="AK8" s="22" t="str">
        <f>IF(OR(ダブルス申込!$D$31="",ダブルス申込!H31=""),"",ダブルス申込!H31)</f>
        <v/>
      </c>
      <c r="AL8" s="23" t="str">
        <f>IF(OR(ダブルス申込!$D$31="",ダブルス申込!K31=""),"",ダブルス申込!K31)</f>
        <v/>
      </c>
      <c r="AM8" s="26" t="str">
        <f>IF(OR(ダブルス申込!$D$31="",ダブルス申込!K32=""),"",ダブルス申込!K32)</f>
        <v/>
      </c>
      <c r="AN8" s="21" t="str">
        <f>IF(OR(ダブルス申込!$D$31="",ダブルス申込!L31=""),"",ダブルス申込!L31)</f>
        <v/>
      </c>
      <c r="AO8" s="30" t="str">
        <f>IF(OR(ダブルス申込!$D$31="",ダブルス申込!M31=""),"",ダブルス申込!M31)</f>
        <v/>
      </c>
      <c r="AP8" s="21" t="str">
        <f>IF(OR(ダブルス申込!$D$33="",ダブルス申込!I33=""),"",ダブルス申込!I33)</f>
        <v/>
      </c>
      <c r="AQ8" s="21" t="str">
        <f>IF(OR(ダブルス申込!$D$33="",ダブルス申込!J33=""),"",ダブルス申込!J33)</f>
        <v/>
      </c>
      <c r="AR8" s="20" t="str">
        <f>IF(ダブルス申込!$D$33="","",ダブルス申込!D33)</f>
        <v/>
      </c>
      <c r="AS8" s="21" t="str">
        <f>IF(OR(ダブルス申込!$D$33="",ダブルス申込!G33=""),"",ダブルス申込!G33)</f>
        <v/>
      </c>
      <c r="AT8" s="21" t="str">
        <f>IF(OR(ダブルス申込!$D$33="",ダブルス申込!H33=""),"",ダブルス申込!H33)</f>
        <v/>
      </c>
      <c r="AU8" s="26" t="str">
        <f>IF(OR(ダブルス申込!$D$33="",ダブルス申込!K33=""),"",ダブルス申込!K33)</f>
        <v/>
      </c>
      <c r="AV8" s="32" t="str">
        <f>IF(OR(ダブルス申込!$D$33="",ダブルス申込!K34=""),"",ダブルス申込!K34)</f>
        <v/>
      </c>
      <c r="AW8" s="21" t="str">
        <f>IF(OR(ダブルス申込!$D$33="",ダブルス申込!L33=""),"",ダブルス申込!L33)</f>
        <v/>
      </c>
      <c r="AX8" s="30" t="str">
        <f>IF(OR(ダブルス申込!$D$33="",ダブルス申込!M33=""),"",ダブルス申込!M33)</f>
        <v/>
      </c>
    </row>
    <row r="9" spans="1:54" ht="27.75" customHeight="1" x14ac:dyDescent="0.15">
      <c r="A9" s="18"/>
      <c r="B9" s="24" t="str">
        <f>IF(OR(ダブルス申込!$E$3="",ダブルス申込!D35=""),"",VALUE(Y9))</f>
        <v/>
      </c>
      <c r="C9" s="20" t="str">
        <f t="shared" si="0"/>
        <v/>
      </c>
      <c r="D9" s="21" t="str">
        <f t="shared" si="1"/>
        <v/>
      </c>
      <c r="E9" s="21" t="str">
        <f>IF(D9="","",COUNTIF(D$3:D9,"M"))</f>
        <v/>
      </c>
      <c r="F9" s="21" t="str">
        <f t="shared" si="2"/>
        <v/>
      </c>
      <c r="G9" s="21" t="str">
        <f>IF(F9="","",COUNTIF(F$3:F9,"W"))</f>
        <v/>
      </c>
      <c r="H9" s="24" t="str">
        <f t="shared" si="3"/>
        <v/>
      </c>
      <c r="I9" s="24" t="str">
        <f t="shared" si="3"/>
        <v/>
      </c>
      <c r="J9" s="24" t="str">
        <f t="shared" si="3"/>
        <v/>
      </c>
      <c r="K9" s="24" t="str">
        <f t="shared" si="3"/>
        <v/>
      </c>
      <c r="L9" s="24" t="str">
        <f>IF(OR(ダブルス申込!D35="",ダブルス申込!I35=""),"",VALUE(AG9))</f>
        <v/>
      </c>
      <c r="M9" s="24" t="str">
        <f t="shared" si="4"/>
        <v/>
      </c>
      <c r="N9" s="20" t="str">
        <f t="shared" si="5"/>
        <v/>
      </c>
      <c r="O9" s="24" t="str">
        <f t="shared" si="6"/>
        <v/>
      </c>
      <c r="P9" s="24" t="str">
        <f t="shared" si="6"/>
        <v/>
      </c>
      <c r="Q9" s="25" t="str">
        <f t="shared" si="7"/>
        <v/>
      </c>
      <c r="R9" s="24" t="str">
        <f>IF(OR(ダブルス申込!D37="",ダブルス申込!I37=""),"",VALUE(AP9))</f>
        <v/>
      </c>
      <c r="S9" s="24" t="str">
        <f t="shared" si="8"/>
        <v/>
      </c>
      <c r="T9" s="20" t="str">
        <f t="shared" si="9"/>
        <v/>
      </c>
      <c r="U9" s="24" t="str">
        <f t="shared" si="10"/>
        <v/>
      </c>
      <c r="V9" s="24" t="str">
        <f t="shared" si="10"/>
        <v/>
      </c>
      <c r="W9" s="25" t="str">
        <f t="shared" si="11"/>
        <v/>
      </c>
      <c r="X9" s="18"/>
      <c r="Y9" s="21" t="str">
        <f>IF(OR(ダブルス申込!$E$3="",ダブルス申込!$D$35=""),"",ダブルス申込!$E$3)</f>
        <v/>
      </c>
      <c r="Z9" s="26" t="str">
        <f>IF(OR(ダブルス申込!$J$3="",ダブルス申込!$D$35=""),"",ダブルス申込!$J$3)</f>
        <v/>
      </c>
      <c r="AA9" s="21" t="str">
        <f>IF(OR(ダブルス申込!$D$35="",ダブルス申込!A35=""),"",ダブルス申込!A35)</f>
        <v/>
      </c>
      <c r="AB9" s="21" t="str">
        <f>IF(OR(ダブルス申込!$D$35="",ダブルス申込!B35=""),"",ダブルス申込!B35)</f>
        <v/>
      </c>
      <c r="AC9" s="21" t="str">
        <f>IF(OR(ダブルス申込!$D$35="",ダブルス申込!C35=""),"",ダブルス申込!C35)</f>
        <v/>
      </c>
      <c r="AD9" s="21" t="str">
        <f>IF(OR(ダブルス申込!$D$35="",ダブルス申込!N35=""),"",ダブルス申込!N35)</f>
        <v/>
      </c>
      <c r="AE9" s="21" t="str">
        <f>IF(OR(ダブルス申込!$D$35="",ダブルス申込!O35=""),"",ダブルス申込!O35)</f>
        <v/>
      </c>
      <c r="AF9" s="21" t="str">
        <f>IF(OR(ダブルス申込!$D$35="",ダブルス申込!P35=""),"",ダブルス申込!P35)</f>
        <v/>
      </c>
      <c r="AG9" s="21" t="str">
        <f>IF(OR(ダブルス申込!$D$35="",ダブルス申込!I35=""),"",ダブルス申込!I35)</f>
        <v/>
      </c>
      <c r="AH9" s="21" t="str">
        <f>IF(OR(ダブルス申込!$D$35="",ダブルス申込!J35=""),"",ダブルス申込!J35)</f>
        <v/>
      </c>
      <c r="AI9" s="20" t="str">
        <f>IF(ダブルス申込!$D$35="","",ダブルス申込!D35)</f>
        <v/>
      </c>
      <c r="AJ9" s="21" t="str">
        <f>IF(OR(ダブルス申込!$D$35="",ダブルス申込!G35=""),"",ダブルス申込!G35)</f>
        <v/>
      </c>
      <c r="AK9" s="21" t="str">
        <f>IF(OR(ダブルス申込!$D$35="",ダブルス申込!H35=""),"",ダブルス申込!H35)</f>
        <v/>
      </c>
      <c r="AL9" s="26" t="str">
        <f>IF(OR(ダブルス申込!$D$35="",ダブルス申込!K35=""),"",ダブルス申込!K35)</f>
        <v/>
      </c>
      <c r="AM9" s="26" t="str">
        <f>IF(OR(ダブルス申込!$D$35="",ダブルス申込!K36=""),"",ダブルス申込!K36)</f>
        <v/>
      </c>
      <c r="AN9" s="21" t="str">
        <f>IF(OR(ダブルス申込!$D$35="",ダブルス申込!L35=""),"",ダブルス申込!L35)</f>
        <v/>
      </c>
      <c r="AO9" s="30" t="str">
        <f>IF(OR(ダブルス申込!$D$35="",ダブルス申込!M35=""),"",ダブルス申込!M35)</f>
        <v/>
      </c>
      <c r="AP9" s="21" t="str">
        <f>IF(OR(ダブルス申込!$D$37="",ダブルス申込!I37=""),"",ダブルス申込!I37)</f>
        <v/>
      </c>
      <c r="AQ9" s="21" t="str">
        <f>IF(OR(ダブルス申込!$D$37="",ダブルス申込!J37=""),"",ダブルス申込!J37)</f>
        <v/>
      </c>
      <c r="AR9" s="20" t="str">
        <f>IF(ダブルス申込!$D$37="","",ダブルス申込!D37)</f>
        <v/>
      </c>
      <c r="AS9" s="21" t="str">
        <f>IF(OR(ダブルス申込!$D$37="",ダブルス申込!G37=""),"",ダブルス申込!G37)</f>
        <v/>
      </c>
      <c r="AT9" s="21" t="str">
        <f>IF(OR(ダブルス申込!$D$37="",ダブルス申込!H37=""),"",ダブルス申込!H37)</f>
        <v/>
      </c>
      <c r="AU9" s="26" t="str">
        <f>IF(OR(ダブルス申込!$D$37="",ダブルス申込!K37=""),"",ダブルス申込!K37)</f>
        <v/>
      </c>
      <c r="AV9" s="26" t="str">
        <f>IF(OR(ダブルス申込!$D$37="",ダブルス申込!K38=""),"",ダブルス申込!K38)</f>
        <v/>
      </c>
      <c r="AW9" s="21" t="str">
        <f>IF(OR(ダブルス申込!$D$37="",ダブルス申込!L37=""),"",ダブルス申込!L37)</f>
        <v/>
      </c>
      <c r="AX9" s="30" t="str">
        <f>IF(OR(ダブルス申込!$D$37="",ダブルス申込!M37=""),"",ダブルス申込!M37)</f>
        <v/>
      </c>
    </row>
    <row r="10" spans="1:54" x14ac:dyDescent="0.1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20" spans="31:31" x14ac:dyDescent="0.15">
      <c r="AE20" s="29"/>
    </row>
    <row r="21" spans="31:31" x14ac:dyDescent="0.15">
      <c r="AE21" s="29"/>
    </row>
    <row r="22" spans="31:31" x14ac:dyDescent="0.15">
      <c r="AE22" s="29"/>
    </row>
    <row r="23" spans="31:31" x14ac:dyDescent="0.15">
      <c r="AE23" s="29"/>
    </row>
  </sheetData>
  <phoneticPr fontId="2"/>
  <pageMargins left="0.7" right="0.7" top="0.75" bottom="0.75" header="0.3" footer="0.3"/>
  <pageSetup paperSize="9" orientation="portrait" horizontalDpi="4294967292" verticalDpi="0" r:id="rId1"/>
  <ignoredErrors>
    <ignoredError sqref="L3:L9 N3:N9 T3:T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ダブルス申込</vt:lpstr>
      <vt:lpstr>データシート</vt:lpstr>
      <vt:lpstr>ダブルス申込!Print_Area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CTA事務局</dc:creator>
  <cp:lastModifiedBy>sayori</cp:lastModifiedBy>
  <cp:lastPrinted>2018-06-02T09:24:24Z</cp:lastPrinted>
  <dcterms:created xsi:type="dcterms:W3CDTF">2017-05-18T09:51:39Z</dcterms:created>
  <dcterms:modified xsi:type="dcterms:W3CDTF">2019-06-12T15:53:34Z</dcterms:modified>
</cp:coreProperties>
</file>